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updateLinks="never" codeName="ThisWorkbook" defaultThemeVersion="124226"/>
  <mc:AlternateContent xmlns:mc="http://schemas.openxmlformats.org/markup-compatibility/2006">
    <mc:Choice Requires="x15">
      <x15ac:absPath xmlns:x15ac="http://schemas.microsoft.com/office/spreadsheetml/2010/11/ac" url="G:\Development Division\Awards Mgmt\1-SRDP\1 Application Cycles\2026\2026 SRDP App Forms\0-2026 WEB FORMS\"/>
    </mc:Choice>
  </mc:AlternateContent>
  <xr:revisionPtr revIDLastSave="0" documentId="13_ncr:1_{EDC91B91-33A4-473C-BA91-586A0410AD60}" xr6:coauthVersionLast="36" xr6:coauthVersionMax="36" xr10:uidLastSave="{00000000-0000-0000-0000-000000000000}"/>
  <workbookProtection workbookAlgorithmName="SHA-512" workbookHashValue="rQ0abznQbAbvncUeZRqqHNPf/3yROUzLwsOWjgZHk27mpc76NgeoT4TocjPF1oFYVeRS7x4LpN3LF6k5H/Bp+A==" workbookSaltValue="Kjw45zpHqy1KvT4WonELOA==" workbookSpinCount="100000" lockStructure="1"/>
  <bookViews>
    <workbookView xWindow="0" yWindow="0" windowWidth="28800" windowHeight="12372" tabRatio="719" xr2:uid="{00000000-000D-0000-FFFF-FFFF00000000}"/>
  </bookViews>
  <sheets>
    <sheet name="Guide" sheetId="22" r:id="rId1"/>
    <sheet name="1" sheetId="28" r:id="rId2"/>
    <sheet name="2" sheetId="2" r:id="rId3"/>
    <sheet name="3" sheetId="31" r:id="rId4"/>
    <sheet name="4" sheetId="4" r:id="rId5"/>
    <sheet name="5-SF_Det" sheetId="5" r:id="rId6"/>
    <sheet name="5-SF_Att" sheetId="37" r:id="rId7"/>
    <sheet name="5-Apt_2-4" sheetId="34" r:id="rId8"/>
    <sheet name="5-Apt_5+" sheetId="35" r:id="rId9"/>
    <sheet name="6" sheetId="7" r:id="rId10"/>
    <sheet name="7" sheetId="29" r:id="rId11"/>
    <sheet name="8" sheetId="32" r:id="rId12"/>
    <sheet name="9" sheetId="11" r:id="rId13"/>
    <sheet name="10-12" sheetId="20" r:id="rId14"/>
    <sheet name="Tables-hidden" sheetId="24" state="hidden" r:id="rId15"/>
  </sheets>
  <definedNames>
    <definedName name="_GoBack" localSheetId="3">'3'!$F$58</definedName>
    <definedName name="City">'Tables-hidden'!$A$70:$C$510</definedName>
    <definedName name="city2">'Tables-hidden'!$E$71:$I$510</definedName>
    <definedName name="County">'Tables-hidden'!$A$513:$D$560</definedName>
    <definedName name="county2">'Tables-hidden'!$D$513:$E$560</definedName>
    <definedName name="PopType">'Tables-hidden'!$A$53:$B$65</definedName>
    <definedName name="_xlnm.Print_Area" localSheetId="1">'1'!$A$1:$X$74</definedName>
    <definedName name="_xlnm.Print_Area" localSheetId="13">'10-12'!$A$1:$Q$105</definedName>
    <definedName name="_xlnm.Print_Area" localSheetId="2">'2'!$B$1:$O$72</definedName>
    <definedName name="_xlnm.Print_Area" localSheetId="3">'3'!$A$1:$P$62</definedName>
    <definedName name="_xlnm.Print_Area" localSheetId="4">'4'!$A$2:$Q$82</definedName>
    <definedName name="_xlnm.Print_Area" localSheetId="7">'5-Apt_2-4'!$A$2:$M$51</definedName>
    <definedName name="_xlnm.Print_Area" localSheetId="8">'5-Apt_5+'!$A$2:$M$51</definedName>
    <definedName name="_xlnm.Print_Area" localSheetId="6">'5-SF_Att'!$A$2:$M$52</definedName>
    <definedName name="_xlnm.Print_Area" localSheetId="5">'5-SF_Det'!$A$2:$M$49</definedName>
    <definedName name="_xlnm.Print_Area" localSheetId="9">'6'!$A$2:$M$52</definedName>
    <definedName name="_xlnm.Print_Area" localSheetId="10">'7'!$A$1:$L$50</definedName>
    <definedName name="_xlnm.Print_Area" localSheetId="12">'9'!$B$1:$H$40</definedName>
    <definedName name="_xlnm.Print_Area" localSheetId="0">Guide!$C$1:$N$43</definedName>
    <definedName name="SiteControlType">'Tables-hidden'!$A$15:$B$20</definedName>
    <definedName name="YesNo">'Tables-hidden'!$B$2:$B$3</definedName>
  </definedNames>
  <calcPr calcId="191029" iterate="1" iterateCount="1000"/>
</workbook>
</file>

<file path=xl/calcChain.xml><?xml version="1.0" encoding="utf-8"?>
<calcChain xmlns="http://schemas.openxmlformats.org/spreadsheetml/2006/main">
  <c r="C45" i="29" l="1"/>
  <c r="I8" i="7" l="1"/>
  <c r="I26" i="7"/>
  <c r="I25" i="7"/>
  <c r="I24" i="7"/>
  <c r="I23" i="7"/>
  <c r="I22" i="7"/>
  <c r="I21" i="7"/>
  <c r="I20" i="7"/>
  <c r="I19" i="7"/>
  <c r="I18" i="7"/>
  <c r="I17" i="7"/>
  <c r="I16" i="7"/>
  <c r="I15" i="7"/>
  <c r="I14" i="7"/>
  <c r="I13" i="7"/>
  <c r="I12" i="7"/>
  <c r="I11" i="7"/>
  <c r="I10" i="7"/>
  <c r="I9" i="7"/>
  <c r="I21" i="4" l="1"/>
  <c r="I20" i="4"/>
  <c r="I19" i="4"/>
  <c r="I18" i="4"/>
  <c r="I17" i="4"/>
  <c r="I16" i="4"/>
  <c r="I15" i="4"/>
  <c r="I14" i="4"/>
  <c r="I13" i="4"/>
  <c r="I12" i="4"/>
  <c r="I11" i="4"/>
  <c r="I10" i="4"/>
  <c r="J26" i="7" l="1"/>
  <c r="J25" i="7"/>
  <c r="J24" i="7"/>
  <c r="J23" i="7"/>
  <c r="J22" i="7"/>
  <c r="J21" i="7"/>
  <c r="J20" i="7"/>
  <c r="J19" i="7"/>
  <c r="J18" i="7"/>
  <c r="J17" i="7"/>
  <c r="J16" i="7"/>
  <c r="J15" i="7"/>
  <c r="J14" i="7"/>
  <c r="J13" i="7"/>
  <c r="J11" i="7"/>
  <c r="J10" i="7"/>
  <c r="L26" i="7" l="1"/>
  <c r="L25" i="7"/>
  <c r="L24" i="7"/>
  <c r="L23" i="7"/>
  <c r="L22" i="7"/>
  <c r="L21" i="7"/>
  <c r="L20" i="7"/>
  <c r="L19" i="7"/>
  <c r="L18" i="7"/>
  <c r="L17" i="7"/>
  <c r="L16" i="7"/>
  <c r="L15" i="7"/>
  <c r="L14" i="7"/>
  <c r="L13" i="7"/>
  <c r="L12" i="7"/>
  <c r="L11" i="7"/>
  <c r="L10" i="7"/>
  <c r="L9" i="7"/>
  <c r="G52" i="37"/>
  <c r="A52" i="37"/>
  <c r="K41" i="37"/>
  <c r="J41" i="37"/>
  <c r="I41" i="37"/>
  <c r="H41" i="37"/>
  <c r="G41" i="37"/>
  <c r="K39" i="37"/>
  <c r="M4" i="24" s="1"/>
  <c r="J39" i="37"/>
  <c r="L4" i="24" s="1"/>
  <c r="I39" i="37"/>
  <c r="K4" i="24" s="1"/>
  <c r="H39" i="37"/>
  <c r="J4" i="24" s="1"/>
  <c r="G39" i="37"/>
  <c r="I4" i="24" s="1"/>
  <c r="R37" i="37"/>
  <c r="P37" i="37"/>
  <c r="K36" i="37"/>
  <c r="K37" i="37" s="1"/>
  <c r="J36" i="37"/>
  <c r="J37" i="37" s="1"/>
  <c r="I36" i="37"/>
  <c r="I37" i="37" s="1"/>
  <c r="H36" i="37"/>
  <c r="H37" i="37" s="1"/>
  <c r="G36" i="37"/>
  <c r="G37" i="37" s="1"/>
  <c r="L35" i="37"/>
  <c r="L34" i="37"/>
  <c r="L33" i="37"/>
  <c r="L32" i="37"/>
  <c r="L31" i="37"/>
  <c r="L30" i="37"/>
  <c r="L29" i="37"/>
  <c r="L28" i="37"/>
  <c r="L27" i="37"/>
  <c r="A2" i="37"/>
  <c r="J9" i="7" l="1"/>
  <c r="J12" i="7"/>
  <c r="L36" i="37"/>
  <c r="L37" i="37"/>
  <c r="L8" i="7" l="1"/>
  <c r="G51" i="35"/>
  <c r="A51" i="35"/>
  <c r="K40" i="35"/>
  <c r="J40" i="35"/>
  <c r="I40" i="35"/>
  <c r="H40" i="35"/>
  <c r="G40" i="35"/>
  <c r="K38" i="35"/>
  <c r="M6" i="24" s="1"/>
  <c r="J38" i="35"/>
  <c r="L6" i="24" s="1"/>
  <c r="I38" i="35"/>
  <c r="K6" i="24" s="1"/>
  <c r="H38" i="35"/>
  <c r="J6" i="24" s="1"/>
  <c r="G38" i="35"/>
  <c r="I6" i="24" s="1"/>
  <c r="R36" i="35"/>
  <c r="P36" i="35"/>
  <c r="K35" i="35"/>
  <c r="K36" i="35" s="1"/>
  <c r="J35" i="35"/>
  <c r="J36" i="35" s="1"/>
  <c r="I35" i="35"/>
  <c r="I36" i="35" s="1"/>
  <c r="H35" i="35"/>
  <c r="H36" i="35" s="1"/>
  <c r="G35" i="35"/>
  <c r="G36" i="35" s="1"/>
  <c r="L34" i="35"/>
  <c r="L33" i="35"/>
  <c r="L32" i="35"/>
  <c r="L31" i="35"/>
  <c r="L30" i="35"/>
  <c r="L29" i="35"/>
  <c r="L28" i="35"/>
  <c r="L27" i="35"/>
  <c r="L26" i="35"/>
  <c r="A2" i="35"/>
  <c r="G51" i="34"/>
  <c r="A51" i="34"/>
  <c r="K40" i="34"/>
  <c r="J40" i="34"/>
  <c r="I40" i="34"/>
  <c r="H40" i="34"/>
  <c r="G40" i="34"/>
  <c r="K38" i="34"/>
  <c r="M5" i="24" s="1"/>
  <c r="J38" i="34"/>
  <c r="L5" i="24" s="1"/>
  <c r="I38" i="34"/>
  <c r="K5" i="24" s="1"/>
  <c r="H38" i="34"/>
  <c r="J5" i="24" s="1"/>
  <c r="G38" i="34"/>
  <c r="I5" i="24" s="1"/>
  <c r="R36" i="34"/>
  <c r="P36" i="34"/>
  <c r="K35" i="34"/>
  <c r="K36" i="34" s="1"/>
  <c r="J35" i="34"/>
  <c r="J36" i="34" s="1"/>
  <c r="I35" i="34"/>
  <c r="I36" i="34" s="1"/>
  <c r="H35" i="34"/>
  <c r="H36" i="34" s="1"/>
  <c r="G35" i="34"/>
  <c r="G36" i="34" s="1"/>
  <c r="L34" i="34"/>
  <c r="L33" i="34"/>
  <c r="L32" i="34"/>
  <c r="L31" i="34"/>
  <c r="L30" i="34"/>
  <c r="L29" i="34"/>
  <c r="L28" i="34"/>
  <c r="L27" i="34"/>
  <c r="L26" i="34"/>
  <c r="A2" i="34"/>
  <c r="L35" i="35" l="1"/>
  <c r="L35" i="34"/>
  <c r="L36" i="35"/>
  <c r="L36" i="34"/>
  <c r="E15" i="32"/>
  <c r="E60" i="32" l="1"/>
  <c r="E49" i="32"/>
  <c r="E43" i="32"/>
  <c r="E28" i="32"/>
  <c r="E20" i="32"/>
  <c r="E12" i="32"/>
  <c r="N37" i="31" l="1"/>
  <c r="N36" i="31"/>
  <c r="N35" i="31"/>
  <c r="N34" i="31"/>
  <c r="N33" i="31"/>
  <c r="N32" i="31"/>
  <c r="N31" i="31"/>
  <c r="N30" i="31"/>
  <c r="N29" i="31"/>
  <c r="N28" i="31"/>
  <c r="N27" i="31"/>
  <c r="N26" i="31"/>
  <c r="H28" i="29" l="1"/>
  <c r="H24" i="29"/>
  <c r="H20" i="29"/>
  <c r="H16" i="29"/>
  <c r="H12" i="29"/>
  <c r="R37" i="31" l="1"/>
  <c r="R36" i="31"/>
  <c r="R35" i="31"/>
  <c r="R34" i="31"/>
  <c r="R33" i="31"/>
  <c r="R32" i="31"/>
  <c r="R31" i="31"/>
  <c r="R30" i="31"/>
  <c r="R29" i="31"/>
  <c r="R28" i="31"/>
  <c r="R27" i="31"/>
  <c r="R26" i="31"/>
  <c r="S21" i="4" l="1"/>
  <c r="S20" i="4"/>
  <c r="S19" i="4"/>
  <c r="S18" i="4"/>
  <c r="S17" i="4"/>
  <c r="S16" i="4"/>
  <c r="S15" i="4"/>
  <c r="S14" i="4"/>
  <c r="S13" i="4"/>
  <c r="S12" i="4"/>
  <c r="S11" i="4"/>
  <c r="S10" i="4"/>
  <c r="B7" i="2" l="1"/>
  <c r="A20" i="20" l="1"/>
  <c r="A53" i="20"/>
  <c r="G41" i="32" l="1"/>
  <c r="L41" i="32"/>
  <c r="K41" i="32"/>
  <c r="J41" i="32"/>
  <c r="I41" i="32"/>
  <c r="H41" i="32" l="1"/>
  <c r="E40" i="32" l="1"/>
  <c r="E36" i="32"/>
  <c r="E63" i="32" l="1"/>
  <c r="K6" i="4" l="1"/>
  <c r="K41" i="5" l="1"/>
  <c r="J41" i="5"/>
  <c r="I41" i="5"/>
  <c r="H41" i="5"/>
  <c r="G41" i="5"/>
  <c r="J10" i="32" l="1"/>
  <c r="H10" i="32"/>
  <c r="F25" i="29" l="1"/>
  <c r="F29" i="29"/>
  <c r="F21" i="29"/>
  <c r="F17" i="29"/>
  <c r="F13" i="29"/>
  <c r="L34" i="5"/>
  <c r="S22" i="4"/>
  <c r="N22" i="4" s="1"/>
  <c r="U26" i="28" l="1"/>
  <c r="U25" i="28"/>
  <c r="U24" i="28"/>
  <c r="U23" i="28"/>
  <c r="S26" i="31"/>
  <c r="A34" i="28" l="1"/>
  <c r="A35" i="28" s="1"/>
  <c r="A36" i="28" s="1"/>
  <c r="A37" i="28" s="1"/>
  <c r="A38" i="28" s="1"/>
  <c r="A39" i="28" s="1"/>
  <c r="A40" i="28" s="1"/>
  <c r="A41" i="28" s="1"/>
  <c r="A42" i="28" s="1"/>
  <c r="A43" i="28" s="1"/>
  <c r="A47" i="31"/>
  <c r="A48" i="31" s="1"/>
  <c r="A49" i="31" s="1"/>
  <c r="A50" i="31" s="1"/>
  <c r="A51" i="31" s="1"/>
  <c r="A52" i="31" s="1"/>
  <c r="A53" i="31" s="1"/>
  <c r="A54" i="31" s="1"/>
  <c r="A55" i="31" s="1"/>
  <c r="A56" i="31" s="1"/>
  <c r="A28" i="31"/>
  <c r="A29" i="31" s="1"/>
  <c r="A30" i="31" s="1"/>
  <c r="A31" i="31" s="1"/>
  <c r="A32" i="31" s="1"/>
  <c r="A33" i="31" s="1"/>
  <c r="A34" i="31" s="1"/>
  <c r="A35" i="31" s="1"/>
  <c r="A36" i="31" s="1"/>
  <c r="A37" i="31" s="1"/>
  <c r="A11" i="31"/>
  <c r="A12" i="31" s="1"/>
  <c r="A13" i="31" s="1"/>
  <c r="A14" i="31" s="1"/>
  <c r="A15" i="31" s="1"/>
  <c r="A16" i="31" s="1"/>
  <c r="A17" i="31" s="1"/>
  <c r="A18" i="31" s="1"/>
  <c r="A19" i="31" s="1"/>
  <c r="A20" i="31" s="1"/>
  <c r="B20" i="31"/>
  <c r="B56" i="31" s="1"/>
  <c r="B19" i="31"/>
  <c r="B55" i="31" s="1"/>
  <c r="B18" i="31"/>
  <c r="B54" i="31" s="1"/>
  <c r="B17" i="31"/>
  <c r="B53" i="31" s="1"/>
  <c r="B16" i="31"/>
  <c r="B52" i="31" s="1"/>
  <c r="B15" i="31"/>
  <c r="B51" i="31" s="1"/>
  <c r="B14" i="31"/>
  <c r="B50" i="31" s="1"/>
  <c r="B13" i="31"/>
  <c r="B12" i="31"/>
  <c r="B11" i="31"/>
  <c r="B10" i="31"/>
  <c r="B9" i="31"/>
  <c r="K39" i="5" l="1"/>
  <c r="M3" i="24" s="1"/>
  <c r="J39" i="5"/>
  <c r="L3" i="24" s="1"/>
  <c r="I39" i="5"/>
  <c r="K3" i="24" s="1"/>
  <c r="H39" i="5"/>
  <c r="J3" i="24" s="1"/>
  <c r="G39" i="5"/>
  <c r="I3" i="24" s="1"/>
  <c r="J8" i="7" l="1"/>
  <c r="G74" i="32"/>
  <c r="I30" i="7" l="1"/>
  <c r="I32" i="7" s="1"/>
  <c r="S37" i="31"/>
  <c r="S36" i="31"/>
  <c r="S35" i="31"/>
  <c r="S34" i="31"/>
  <c r="S33" i="31"/>
  <c r="S32" i="31"/>
  <c r="S31" i="31"/>
  <c r="S30" i="31"/>
  <c r="S29" i="31"/>
  <c r="S28" i="31"/>
  <c r="S27" i="31"/>
  <c r="L35" i="5"/>
  <c r="L33" i="5"/>
  <c r="L32" i="5"/>
  <c r="L31" i="5"/>
  <c r="L30" i="5"/>
  <c r="L29" i="5"/>
  <c r="L28" i="5"/>
  <c r="L27" i="5"/>
  <c r="R37" i="5"/>
  <c r="P37" i="5"/>
  <c r="L36" i="5" l="1"/>
  <c r="S40" i="31"/>
  <c r="M39" i="31" s="1"/>
  <c r="I52" i="4"/>
  <c r="J37" i="31"/>
  <c r="J36" i="31"/>
  <c r="J35" i="31"/>
  <c r="J34" i="31"/>
  <c r="J33" i="31"/>
  <c r="J32" i="31"/>
  <c r="J31" i="31"/>
  <c r="J39" i="31" l="1"/>
  <c r="S39" i="31"/>
  <c r="A2" i="31" l="1"/>
  <c r="L10" i="32" l="1"/>
  <c r="K10" i="32"/>
  <c r="I10" i="32"/>
  <c r="C2" i="32"/>
  <c r="C74" i="32"/>
  <c r="L65" i="32"/>
  <c r="K65" i="32"/>
  <c r="J65" i="32"/>
  <c r="I65" i="32"/>
  <c r="H65" i="32"/>
  <c r="G65" i="32"/>
  <c r="E64" i="32"/>
  <c r="E62" i="32"/>
  <c r="E61" i="32"/>
  <c r="L58" i="32"/>
  <c r="K58" i="32"/>
  <c r="J58" i="32"/>
  <c r="I58" i="32"/>
  <c r="H58" i="32"/>
  <c r="G58" i="32"/>
  <c r="E57" i="32"/>
  <c r="E56" i="32"/>
  <c r="E55" i="32"/>
  <c r="E54" i="32"/>
  <c r="E53" i="32"/>
  <c r="E52" i="32"/>
  <c r="E51" i="32"/>
  <c r="E50" i="32"/>
  <c r="L47" i="32"/>
  <c r="K47" i="32"/>
  <c r="J47" i="32"/>
  <c r="I47" i="32"/>
  <c r="H47" i="32"/>
  <c r="G47" i="32"/>
  <c r="E46" i="32"/>
  <c r="E45" i="32"/>
  <c r="E44" i="32"/>
  <c r="E47" i="32"/>
  <c r="C30" i="11" s="1"/>
  <c r="E39" i="32"/>
  <c r="E38" i="32"/>
  <c r="E37" i="32"/>
  <c r="E35" i="32"/>
  <c r="E34" i="32"/>
  <c r="E33" i="32"/>
  <c r="E32" i="32"/>
  <c r="E31" i="32"/>
  <c r="E30" i="32"/>
  <c r="E29" i="32"/>
  <c r="L26" i="32"/>
  <c r="K26" i="32"/>
  <c r="J26" i="32"/>
  <c r="I26" i="32"/>
  <c r="H26" i="32"/>
  <c r="G26" i="32"/>
  <c r="E25" i="32"/>
  <c r="E24" i="32"/>
  <c r="E23" i="32"/>
  <c r="E22" i="32"/>
  <c r="E21" i="32"/>
  <c r="E26" i="32"/>
  <c r="C28" i="11" s="1"/>
  <c r="L18" i="32"/>
  <c r="K18" i="32"/>
  <c r="J18" i="32"/>
  <c r="I18" i="32"/>
  <c r="H18" i="32"/>
  <c r="G18" i="32"/>
  <c r="E17" i="32"/>
  <c r="E16" i="32"/>
  <c r="B15" i="32"/>
  <c r="B16" i="32" s="1"/>
  <c r="B17" i="32" s="1"/>
  <c r="B20" i="32" s="1"/>
  <c r="B21" i="32" s="1"/>
  <c r="B22" i="32" s="1"/>
  <c r="B23" i="32" s="1"/>
  <c r="B24" i="32" s="1"/>
  <c r="B25" i="32" s="1"/>
  <c r="B28" i="32" s="1"/>
  <c r="B29" i="32" s="1"/>
  <c r="B30" i="32" s="1"/>
  <c r="B31" i="32" s="1"/>
  <c r="B32" i="32" s="1"/>
  <c r="B33" i="32" s="1"/>
  <c r="B34" i="32" s="1"/>
  <c r="B35" i="32" s="1"/>
  <c r="B36" i="32" s="1"/>
  <c r="B37" i="32" s="1"/>
  <c r="B38" i="32" s="1"/>
  <c r="B39" i="32" s="1"/>
  <c r="B40" i="32" s="1"/>
  <c r="B43" i="32" s="1"/>
  <c r="B44" i="32" s="1"/>
  <c r="B45" i="32" s="1"/>
  <c r="B46" i="32" s="1"/>
  <c r="B49" i="32" s="1"/>
  <c r="B50" i="32" s="1"/>
  <c r="B51" i="32" s="1"/>
  <c r="B52" i="32" s="1"/>
  <c r="B53" i="32" s="1"/>
  <c r="B54" i="32" s="1"/>
  <c r="B55" i="32" s="1"/>
  <c r="B56" i="32" s="1"/>
  <c r="B57" i="32" s="1"/>
  <c r="B60" i="32" s="1"/>
  <c r="B61" i="32" s="1"/>
  <c r="B62" i="32" s="1"/>
  <c r="B63" i="32" s="1"/>
  <c r="B64" i="32" s="1"/>
  <c r="B67" i="32" s="1"/>
  <c r="L13" i="32"/>
  <c r="K13" i="32"/>
  <c r="J13" i="32"/>
  <c r="I13" i="32"/>
  <c r="H13" i="32"/>
  <c r="G13" i="32"/>
  <c r="E41" i="32" l="1"/>
  <c r="C29" i="11" s="1"/>
  <c r="E18" i="32"/>
  <c r="C27" i="11" s="1"/>
  <c r="E13" i="32"/>
  <c r="C26" i="11" s="1"/>
  <c r="H67" i="32"/>
  <c r="H69" i="32" s="1"/>
  <c r="G67" i="32"/>
  <c r="I67" i="32"/>
  <c r="I69" i="32" s="1"/>
  <c r="K67" i="32"/>
  <c r="K69" i="32" s="1"/>
  <c r="J67" i="32"/>
  <c r="J69" i="32" s="1"/>
  <c r="E58" i="32"/>
  <c r="C31" i="11" s="1"/>
  <c r="L67" i="32"/>
  <c r="L69" i="32" s="1"/>
  <c r="G34" i="29"/>
  <c r="E65" i="32" l="1"/>
  <c r="C32" i="11" s="1"/>
  <c r="C33" i="11" s="1"/>
  <c r="C21" i="4"/>
  <c r="C20" i="4"/>
  <c r="C19" i="4"/>
  <c r="C18" i="4"/>
  <c r="C17" i="4"/>
  <c r="C16" i="4"/>
  <c r="C15" i="4"/>
  <c r="C14" i="4"/>
  <c r="C13" i="4"/>
  <c r="C12" i="4"/>
  <c r="C11" i="4"/>
  <c r="C10" i="4"/>
  <c r="E67" i="32" l="1"/>
  <c r="F62" i="31"/>
  <c r="B26" i="31"/>
  <c r="E72" i="32" l="1"/>
  <c r="F72" i="32" s="1"/>
  <c r="D45" i="31"/>
  <c r="R45" i="31" s="1"/>
  <c r="W26" i="31"/>
  <c r="U26" i="31"/>
  <c r="T26" i="31"/>
  <c r="B45" i="31"/>
  <c r="V26" i="31"/>
  <c r="B37" i="31"/>
  <c r="B36" i="31"/>
  <c r="B35" i="31"/>
  <c r="B34" i="31"/>
  <c r="B33" i="31"/>
  <c r="B32" i="31"/>
  <c r="B31" i="31"/>
  <c r="B30" i="31"/>
  <c r="B29" i="31"/>
  <c r="B28" i="31"/>
  <c r="B27" i="31"/>
  <c r="D48" i="31" l="1"/>
  <c r="T29" i="31"/>
  <c r="W29" i="31"/>
  <c r="U29" i="31"/>
  <c r="B48" i="31"/>
  <c r="T33" i="31"/>
  <c r="U33" i="31"/>
  <c r="W33" i="31"/>
  <c r="D52" i="31"/>
  <c r="R52" i="31" s="1"/>
  <c r="T27" i="31"/>
  <c r="W27" i="31"/>
  <c r="D46" i="31"/>
  <c r="R46" i="31" s="1"/>
  <c r="U27" i="31"/>
  <c r="B46" i="31"/>
  <c r="U35" i="31"/>
  <c r="W35" i="31"/>
  <c r="T35" i="31"/>
  <c r="D54" i="31"/>
  <c r="R54" i="31" s="1"/>
  <c r="T34" i="31"/>
  <c r="U34" i="31"/>
  <c r="W34" i="31"/>
  <c r="D53" i="31"/>
  <c r="R53" i="31" s="1"/>
  <c r="W36" i="31"/>
  <c r="D55" i="31"/>
  <c r="R55" i="31" s="1"/>
  <c r="T36" i="31"/>
  <c r="U36" i="31"/>
  <c r="T37" i="31"/>
  <c r="D56" i="31"/>
  <c r="U37" i="31"/>
  <c r="W37" i="31"/>
  <c r="T28" i="31"/>
  <c r="W28" i="31"/>
  <c r="D47" i="31"/>
  <c r="R47" i="31" s="1"/>
  <c r="U28" i="31"/>
  <c r="B47" i="31"/>
  <c r="U30" i="31"/>
  <c r="T30" i="31"/>
  <c r="D49" i="31"/>
  <c r="W30" i="31"/>
  <c r="B49" i="31"/>
  <c r="D50" i="31"/>
  <c r="R50" i="31" s="1"/>
  <c r="T31" i="31"/>
  <c r="W31" i="31"/>
  <c r="U31" i="31"/>
  <c r="T32" i="31"/>
  <c r="U32" i="31"/>
  <c r="W32" i="31"/>
  <c r="D51" i="31"/>
  <c r="R51" i="31" s="1"/>
  <c r="B40" i="31"/>
  <c r="V32" i="31"/>
  <c r="V36" i="31"/>
  <c r="V37" i="31"/>
  <c r="V33" i="31"/>
  <c r="V35" i="31"/>
  <c r="V31" i="31"/>
  <c r="V34" i="31"/>
  <c r="V27" i="31"/>
  <c r="V28" i="31"/>
  <c r="V29" i="31"/>
  <c r="V30" i="31"/>
  <c r="R48" i="31"/>
  <c r="R39" i="31"/>
  <c r="R56" i="31"/>
  <c r="R49" i="31"/>
  <c r="B12" i="4"/>
  <c r="B13" i="4" s="1"/>
  <c r="B14" i="4" s="1"/>
  <c r="B15" i="4" s="1"/>
  <c r="B16" i="4" s="1"/>
  <c r="B17" i="4" s="1"/>
  <c r="B18" i="4" s="1"/>
  <c r="B19" i="4" s="1"/>
  <c r="B20" i="4" s="1"/>
  <c r="B21" i="4" s="1"/>
  <c r="W39" i="31" l="1"/>
  <c r="T39" i="31"/>
  <c r="U39" i="31"/>
  <c r="V39" i="31"/>
  <c r="C39" i="31" s="1"/>
  <c r="R58" i="31"/>
  <c r="W56" i="31" l="1"/>
  <c r="V56" i="31"/>
  <c r="U56" i="31"/>
  <c r="T56" i="31"/>
  <c r="S56" i="31"/>
  <c r="W46" i="31"/>
  <c r="W45" i="31"/>
  <c r="A62" i="31"/>
  <c r="V51" i="31" l="1"/>
  <c r="W51" i="31"/>
  <c r="W52" i="31"/>
  <c r="V52" i="31"/>
  <c r="W53" i="31"/>
  <c r="V53" i="31"/>
  <c r="W54" i="31"/>
  <c r="V54" i="31"/>
  <c r="W55" i="31"/>
  <c r="V55" i="31"/>
  <c r="W50" i="31"/>
  <c r="V50" i="31"/>
  <c r="W49" i="31"/>
  <c r="V49" i="31"/>
  <c r="W48" i="31"/>
  <c r="V48" i="31"/>
  <c r="V45" i="31"/>
  <c r="V46" i="31"/>
  <c r="V47" i="31"/>
  <c r="W47" i="31"/>
  <c r="U50" i="31"/>
  <c r="U53" i="31"/>
  <c r="U54" i="31"/>
  <c r="U55" i="31"/>
  <c r="U52" i="31"/>
  <c r="U45" i="31"/>
  <c r="T45" i="31"/>
  <c r="U46" i="31"/>
  <c r="U47" i="31"/>
  <c r="U51" i="31"/>
  <c r="U48" i="31"/>
  <c r="U49" i="31"/>
  <c r="T49" i="31"/>
  <c r="S49" i="31"/>
  <c r="S50" i="31"/>
  <c r="T50" i="31"/>
  <c r="T51" i="31"/>
  <c r="S51" i="31"/>
  <c r="S52" i="31"/>
  <c r="T52" i="31"/>
  <c r="T53" i="31"/>
  <c r="S53" i="31"/>
  <c r="T54" i="31"/>
  <c r="S54" i="31"/>
  <c r="T48" i="31"/>
  <c r="S48" i="31"/>
  <c r="T55" i="31"/>
  <c r="S55" i="31"/>
  <c r="S45" i="31"/>
  <c r="S46" i="31"/>
  <c r="T46" i="31"/>
  <c r="S47" i="31"/>
  <c r="T47" i="31"/>
  <c r="W59" i="31" l="1"/>
  <c r="V58" i="31"/>
  <c r="U58" i="31"/>
  <c r="W58" i="31"/>
  <c r="T58" i="31"/>
  <c r="S58" i="31"/>
  <c r="E49" i="29" l="1"/>
  <c r="B49" i="29"/>
  <c r="B2" i="29"/>
  <c r="H34" i="29" l="1"/>
  <c r="H104" i="20" l="1"/>
  <c r="J51" i="20"/>
  <c r="J18" i="20"/>
  <c r="D40" i="11"/>
  <c r="G51" i="7"/>
  <c r="G49" i="5"/>
  <c r="G82" i="4"/>
  <c r="G72" i="2"/>
  <c r="K15" i="28"/>
  <c r="D13" i="11" l="1"/>
  <c r="E13" i="11" s="1"/>
  <c r="D63" i="32"/>
  <c r="C69" i="32" s="1"/>
  <c r="C17" i="11"/>
  <c r="D6" i="32"/>
  <c r="D7" i="32" s="1"/>
  <c r="C71" i="32"/>
  <c r="I47" i="7"/>
  <c r="I46" i="7"/>
  <c r="I45" i="7"/>
  <c r="I44" i="7"/>
  <c r="I43" i="7"/>
  <c r="I42" i="7"/>
  <c r="I41" i="7"/>
  <c r="I40" i="7"/>
  <c r="I39" i="7"/>
  <c r="I38" i="7"/>
  <c r="H47" i="7"/>
  <c r="H46" i="7"/>
  <c r="H45" i="7"/>
  <c r="H44" i="7"/>
  <c r="H43" i="7"/>
  <c r="H42" i="7"/>
  <c r="H41" i="7"/>
  <c r="H40" i="7"/>
  <c r="H39" i="7"/>
  <c r="H38" i="7"/>
  <c r="C20" i="11"/>
  <c r="G48" i="7" l="1"/>
  <c r="B2" i="4" l="1"/>
  <c r="B51" i="7" l="1"/>
  <c r="B18" i="28" l="1"/>
  <c r="Q18" i="28" l="1"/>
  <c r="I18" i="28"/>
  <c r="B18" i="20"/>
  <c r="A1" i="20" l="1"/>
  <c r="A2" i="5"/>
  <c r="B1" i="11" l="1"/>
  <c r="B2" i="7"/>
  <c r="B1" i="2"/>
  <c r="B74" i="28" l="1"/>
  <c r="B104" i="20"/>
  <c r="B51" i="20"/>
  <c r="B40" i="11"/>
  <c r="E28" i="7" l="1"/>
  <c r="F28" i="7" s="1"/>
  <c r="G36" i="5"/>
  <c r="F48" i="7"/>
  <c r="C8" i="11" s="1"/>
  <c r="A49" i="5"/>
  <c r="B82" i="4"/>
  <c r="B72" i="2"/>
  <c r="K36" i="5"/>
  <c r="K37" i="5" s="1"/>
  <c r="J36" i="5"/>
  <c r="J37" i="5" s="1"/>
  <c r="I36" i="5"/>
  <c r="I37" i="5" s="1"/>
  <c r="H36" i="5"/>
  <c r="H37" i="5" s="1"/>
  <c r="J47" i="7"/>
  <c r="J46" i="7"/>
  <c r="J45" i="7"/>
  <c r="J44" i="7"/>
  <c r="J43" i="7"/>
  <c r="J42" i="7"/>
  <c r="J41" i="7"/>
  <c r="J40" i="7"/>
  <c r="J39" i="7"/>
  <c r="J38" i="7"/>
  <c r="G37" i="5" l="1"/>
  <c r="I48" i="7"/>
  <c r="J48" i="7" s="1"/>
  <c r="L37" i="5" l="1"/>
  <c r="C7" i="11"/>
  <c r="C9" i="11" l="1"/>
  <c r="C10" i="11" s="1"/>
  <c r="C21" i="11" l="1"/>
</calcChain>
</file>

<file path=xl/sharedStrings.xml><?xml version="1.0" encoding="utf-8"?>
<sst xmlns="http://schemas.openxmlformats.org/spreadsheetml/2006/main" count="1070" uniqueCount="765">
  <si>
    <t>PLEASE READ BEFORE DATA ENTRY</t>
  </si>
  <si>
    <t xml:space="preserve">    (the protection of the workbook should prevent data entry in other areas)</t>
  </si>
  <si>
    <t xml:space="preserve">    long as the typed data matches a selection contained in the list.  These data lists serve to check the</t>
  </si>
  <si>
    <t xml:space="preserve">    validity of the entry when there are limited possible answers.</t>
  </si>
  <si>
    <t>20.</t>
  </si>
  <si>
    <t>21.</t>
  </si>
  <si>
    <t>22.</t>
  </si>
  <si>
    <t>23.</t>
  </si>
  <si>
    <t>[NOTARY]</t>
  </si>
  <si>
    <t>Application Workbook Disclaimer:</t>
  </si>
  <si>
    <t>Signature of Notary</t>
  </si>
  <si>
    <t>(for Authority use only)</t>
  </si>
  <si>
    <t>Date:</t>
  </si>
  <si>
    <t>South Carolina State Housing Finance &amp; Development Authority</t>
  </si>
  <si>
    <t>No</t>
  </si>
  <si>
    <t>Yes</t>
  </si>
  <si>
    <t>Street Address:</t>
  </si>
  <si>
    <t>City:</t>
  </si>
  <si>
    <t>State:</t>
  </si>
  <si>
    <t>Zip:</t>
  </si>
  <si>
    <t>Percent of Ownership</t>
  </si>
  <si>
    <t>Telephone #</t>
  </si>
  <si>
    <t>Non-profit</t>
  </si>
  <si>
    <t>For-profit</t>
  </si>
  <si>
    <t>Water</t>
  </si>
  <si>
    <t>Sewer</t>
  </si>
  <si>
    <t>Other:</t>
  </si>
  <si>
    <t>Page 3</t>
  </si>
  <si>
    <t>Page 2</t>
  </si>
  <si>
    <t>Page 1</t>
  </si>
  <si>
    <t>Slab on Grade</t>
  </si>
  <si>
    <t>Crawl Space</t>
  </si>
  <si>
    <t>Partial Basement</t>
  </si>
  <si>
    <t># of Units</t>
  </si>
  <si>
    <t>Page 4</t>
  </si>
  <si>
    <t>0-BR</t>
  </si>
  <si>
    <t>1-BR</t>
  </si>
  <si>
    <t>2-BR</t>
  </si>
  <si>
    <t>3-BR</t>
  </si>
  <si>
    <t>4-BR</t>
  </si>
  <si>
    <t>Cooking</t>
  </si>
  <si>
    <t>Enter allowances by Bedroom Size</t>
  </si>
  <si>
    <t>Utilities</t>
  </si>
  <si>
    <t xml:space="preserve">Total Utility Allowance for Units: </t>
  </si>
  <si>
    <t>Proposed Development Income:</t>
  </si>
  <si>
    <t>Total Units:</t>
  </si>
  <si>
    <t>Type of Other Income</t>
  </si>
  <si>
    <t># Units</t>
  </si>
  <si>
    <t>% of Units</t>
  </si>
  <si>
    <t>Annual $ Amount / Unit</t>
  </si>
  <si>
    <t>Monthly $ Amount / Unit</t>
  </si>
  <si>
    <t>Other Income</t>
  </si>
  <si>
    <t>Its:</t>
  </si>
  <si>
    <t xml:space="preserve">By:                                                                                                         Date: </t>
  </si>
  <si>
    <t>My Commission Expires:</t>
  </si>
  <si>
    <t xml:space="preserve">       Date:</t>
  </si>
  <si>
    <t>day of</t>
  </si>
  <si>
    <t xml:space="preserve"> , </t>
  </si>
  <si>
    <t>(L.S.)</t>
  </si>
  <si>
    <t>Sworn to before me this</t>
  </si>
  <si>
    <t>Notary Public For</t>
  </si>
  <si>
    <t>Financial Summary:</t>
  </si>
  <si>
    <t>Income and Expense Analysis:</t>
  </si>
  <si>
    <t>Total Annual Rental Income</t>
  </si>
  <si>
    <t>Vacancy Allowance</t>
  </si>
  <si>
    <t>Annual Replacement Reserves</t>
  </si>
  <si>
    <t>Uses of Funds:</t>
  </si>
  <si>
    <t>Financing Fees and Expenses:</t>
  </si>
  <si>
    <t>Development Reserves:</t>
  </si>
  <si>
    <t xml:space="preserve"> Street Address:</t>
  </si>
  <si>
    <t xml:space="preserve"> Contact Name:</t>
  </si>
  <si>
    <t xml:space="preserve"> Email Address:</t>
  </si>
  <si>
    <t xml:space="preserve"> Co-Developer:</t>
  </si>
  <si>
    <t xml:space="preserve"> Consultant:</t>
  </si>
  <si>
    <t xml:space="preserve"> CPA Company:</t>
  </si>
  <si>
    <t xml:space="preserve"> Architect Company:</t>
  </si>
  <si>
    <t>Page 10</t>
  </si>
  <si>
    <t>1.</t>
  </si>
  <si>
    <t>2.</t>
  </si>
  <si>
    <t>3.</t>
  </si>
  <si>
    <t>4.</t>
  </si>
  <si>
    <t>5.</t>
  </si>
  <si>
    <t>6.</t>
  </si>
  <si>
    <t>7.</t>
  </si>
  <si>
    <t>8.</t>
  </si>
  <si>
    <t>9.</t>
  </si>
  <si>
    <t>10.</t>
  </si>
  <si>
    <t>11.</t>
  </si>
  <si>
    <t>12.</t>
  </si>
  <si>
    <t>13.</t>
  </si>
  <si>
    <t>14.</t>
  </si>
  <si>
    <t>15.</t>
  </si>
  <si>
    <t>16.</t>
  </si>
  <si>
    <t>17.</t>
  </si>
  <si>
    <t>Site Work &amp; Utilities</t>
  </si>
  <si>
    <t>18.</t>
  </si>
  <si>
    <t>19.</t>
  </si>
  <si>
    <t>Data Entry Instructions:</t>
  </si>
  <si>
    <t>Project Name:</t>
  </si>
  <si>
    <t>Applicant/Owner Name:</t>
  </si>
  <si>
    <t>Application Information (cont.):</t>
  </si>
  <si>
    <t>Development (cont.):</t>
  </si>
  <si>
    <t>Total Projected Cost</t>
  </si>
  <si>
    <t>Page 11</t>
  </si>
  <si>
    <t xml:space="preserve"> Developer:</t>
  </si>
  <si>
    <t>If the project is more than one building, is it:</t>
  </si>
  <si>
    <t>24.</t>
  </si>
  <si>
    <t>Air Conditioning</t>
  </si>
  <si>
    <t xml:space="preserve"> City, State, Zip</t>
  </si>
  <si>
    <t xml:space="preserve"> Website:</t>
  </si>
  <si>
    <t xml:space="preserve"> P.O. Box</t>
  </si>
  <si>
    <t xml:space="preserve">      % of units:</t>
  </si>
  <si>
    <t># of years assistance to be provided:</t>
  </si>
  <si>
    <t>All Proposed Rent and Units</t>
  </si>
  <si>
    <t>The Applicant understands and agrees that opportunities for training and employment arising in connection with the planning and implementation of any project under any program will be given to minority individuals and/or women to the greatest extent feasible.</t>
  </si>
  <si>
    <t>The Applicant understands and agrees that contracts for work to be performed in connection with the project will be made available and awarded to business concerns, including but not limited to individuals doing business in the field of finance, planning, consulting, design architecture, marketing, building construction, property management or maintenance, which are owned in whole or in part by minority persons and/or women to the greatest extent feasible.</t>
  </si>
  <si>
    <t>The Applicant agrees to minimize the involuntary displacement of Low-Income Households, if applicable.</t>
  </si>
  <si>
    <t>FIN #:</t>
  </si>
  <si>
    <t>Water Heating</t>
  </si>
  <si>
    <t>Trash Collection</t>
  </si>
  <si>
    <t>Gas/Elec/Oil</t>
  </si>
  <si>
    <t>During the application review process programmatic unit designations may be adjusted by Authority staff based on available funding.</t>
  </si>
  <si>
    <t>Page 8</t>
  </si>
  <si>
    <t>Page 7</t>
  </si>
  <si>
    <t>Page 9</t>
  </si>
  <si>
    <t>SRDP Activity ID #:</t>
  </si>
  <si>
    <t>Operating Expenses</t>
  </si>
  <si>
    <t>PHA</t>
  </si>
  <si>
    <t>The Applicant acknowledges its responsibility for all calculations and figures relating to the costs attributed to the project.  Further, the Applicant understands and agrees that the amount of SRDP funds is calculated in reliance upon the figures submitted and the actual amount of SRDP funds allocated may vary from the amount requested due to: (a) a determination by the Authority as to the amount of SRDP funds necessary for the financial feasibility and viability of the project; (b) revisions in the calculations of eligible costs; and (c) the availability of SRDP funds.</t>
  </si>
  <si>
    <t>The Applicant understands and agrees that neither the Authority nor any of its individual directors, employees, members, officers or agents assumes any responsibility or makes any representations with respect to the availability or the amount of the SRDP funds or as to the feasibility or viability of the project.</t>
  </si>
  <si>
    <t>The Applicant acknowledges that its estimates and calculations as to the amount, if any, of SRDP funds necessary for the project to achieve financial feasibility for the applicable compliance period and the estimates and calculations made by the Authority as to the amount, if any, of SRDP funds necessary for the project to achieve financial feasibility for the compliance periods may be different than the calculations of the Applicant.  In the event of any disagreement as to the appropriate amount, if any, of SRDP funds to be reserved or allocated to the project, the Applicant agrees to be bound by the results of the estimates and calculations made by the Authority.</t>
  </si>
  <si>
    <t>The Applicant understands and agrees that the Authority makes no representations regarding the feasibility or viability of the project, the validity or propriety of the award of SRDP funds or an independent investigation being conducted as to the amount of the SRDP funds requested. Therefore, the Applicant agrees to hold harmless and indemnify the Authority and the individual directors, employees, members, officers and agents of the Authority in the event that a loss is incurred in conjunction with the project, a recapture of part or all of the SRDP funds or the failure to award the SRDP funds requested in its application.</t>
  </si>
  <si>
    <t>The Applicant understands and agrees that its application for a SRDP award, all attachments thereto, and all correspondence relating to its application in particular or the credit in general are subject to a request for disclosure, and the Applicant expressly consents to such disclosure. The Applicant further understands and agrees that any and all correspondence to the Applicant by the South Carolina State Housing Finance and Development Authority or other Authority generated documents relating to its application are subject to a request for disclosure and the Applicant expressly consents to such disclosure. The undersigned, on behalf of the Applicant and in his or her individual capacity, agrees to hold harmless the Authority and the individual directors, employees, members, officers and agents of the Authority against all losses, costs, damages, expenses and liability of whatsoever nature or kind (including, but not limited to, attorneys’ fees, litigation and court costs directly or indirectly resulting from or arising out of the release of any and all information pertaining to the application. The undersigned, on behalf of the Applicant and in his or her individual capacity, agrees to indemnify, save and hold harmless the Authority against any and all fees, costs, and expenses, including attorneys’ fees and legal costs, incurred in connection with any action, suit, proceeding, hearing, inquiry, or investigation related to or arising under the Authority’s processing of applications for and the award of SRDP funding, and further acknowledges and agrees that the Authority is entitled to collect its attorneys’ fees and costs as a prevailing party in any action, case, suit, proceeding, or challenge brought by an Applicant relating to or arising under the Authority’s processing of applications for and the award of SRDP funds. The undersigned, on behalf of the Applicant and in his or her individual capacity, understands and agrees that if either the Applicant or the undersigned fails to fulfil the obligations agreed hereto, the Authority, at its discretion, may prohibit the “owner” or any of its related entities, officers, principals, shareholders, or partners from further participation in the SRDP program or any other program administered by the Authority.</t>
  </si>
  <si>
    <t>The Applicant understands and agrees that any and all information related to findings of noncompliance by the Authority will be subject to a request for disclosure, and the Applicant expressly consents to such disclosure.</t>
  </si>
  <si>
    <t>The Applicant acknowledges that the Authority may not provide notice as to any federal or state regulations promulgated or to be promulgated with respect to SRDP. The Applicant understands and agrees to be responsible for ensuring its own present and future compliance with all regulations which may affect the project.</t>
  </si>
  <si>
    <t>The Applicant understands and agrees that the requirements regarding the making of applications for SRDP funds and the terms of any reservation or award are subject to change at any time by federal or state law, federal or state regulations, or Authority procedures.</t>
  </si>
  <si>
    <t>The Applicant acknowledges that commitments of SRDP funds are not transferable and that any change in the makeup of the owner entity (general partner(s), partnership, individuals, etc.) applying for an award of funds or in the location of the project will void any application or any commitment received as a result of such application.</t>
  </si>
  <si>
    <t>The Applicant acknowledges that commitments are subject to certain conditions being satisfied prior to an award and in all cases shall be contingent upon the receipt of the applicable fees.</t>
  </si>
  <si>
    <t>The Applicant acknowledges that any misrepresentations in the application or supporting documentation will result in withdrawal of SRDP funds by the Authority, debarment from future program participation for all parties related to the application and notification to HUD, if applicable.</t>
  </si>
  <si>
    <t>The Applicant understands and agrees that any changes to the project that have been made since submission of a prior application concerning the number and type of units/ buildings, the project budget, or financial arrangements may result in a withdrawal of the SRDP award as deemed appropriate by the Authority. The Applicant hereby certifies that it will submit any revisions with evidence to support any modifications from the information provided in prior applications.</t>
  </si>
  <si>
    <t>The Applicant certifies that neither the Applicant nor any of its related entities or its officers, principals, shareholders, partners or affiliates owes the South Carolina State Housing Finance and Development Authority (''Authority'') any unpaid fees or charges.</t>
  </si>
  <si>
    <t>The Applicant understands and agrees that it must impose restrictive covenants in the form provided by the Authority as a precondition to receiving an award of SRDP funds.  Further, the Applicant agrees to enter into any agreement to return SRDP funds in accordance with the applicable federal or state regulations in the manner and time prescribed by the Authority.</t>
  </si>
  <si>
    <t>The Applicant understands and agrees that the record keeping and record retention requirements of the Authority and HUD will be met and maintained in the manner prescribed by the Authority. The Applicant understands and agrees that these requirements are detailed in the Compliance Monitoring Manual but that the requirements may change as the Authority deems necessary.</t>
  </si>
  <si>
    <t>The Applicant understands and agrees that any and all forms or documents provided by the Authority must be used in the manner prescribed and that exceptions or substitutions may not be made without the Authority's express written consent.</t>
  </si>
  <si>
    <t>The Applicant understands and agrees that the Authority, at its discretion, may prohibit the ''owner'' or any of its related entities, officers, principals, shareholders, or partners from further participation in any Program administered by the Authority. Such prohibition may include, but is not limited to, entities or representatives involved in the management or operation of the property.</t>
  </si>
  <si>
    <t>The Applicant understands and agrees that its application for SRDP funds and the attachments thereto may include taxpayer and return information as defined by the Internal Revenue Code and/or the Internal Revenue Service. The Applicant hereby consents to the disclosure of such information as permitted by state or federal law, including but not limited to, the South Carolina Freedom of Information Act.</t>
  </si>
  <si>
    <t>The Applicant acknowledges and agrees that if archaeological resources or human remains are discovered on the project site during construction, the affected tribes and/or descendant communities must be notified and the Native American Graves Protection and Repatriation Act (25 U.S.C. 3001–3013), state law and/or local ordinance (e.g., State unmarked burial law) will be followed.</t>
  </si>
  <si>
    <t>25.</t>
  </si>
  <si>
    <t>The Applicant understands and agrees that if it is an Authority approved Community Housing and Development Organization (CHDO) that it will maintain CHDO status throughout project implementation which includes the project’s full affordability period.</t>
  </si>
  <si>
    <t>Signature:</t>
  </si>
  <si>
    <t>All pages of this application must be completed and the application certification page executed.  All required signatures must be originals. Faxes will not be accepted. The Authority reserves the right to determine whether any omission on a page of this application is material or non-material for purposes of the satisfaction of required criteria.</t>
  </si>
  <si>
    <t>All automations/calculations in this workbook are provided to assist the applicant in the submission process. While Authority staff has taken steps to ensure the accuracy of the automations/calculations, the Authority does not guarantee the accuracy of these automations/calculations. It is the responsibility of the applicant to independently verify that the numbers and information in this application are accurate and properly represented. Authority staff will also perform calculations independent of the application to verify the accuracy of the submitted information.</t>
  </si>
  <si>
    <t>AMI Income Limit</t>
  </si>
  <si>
    <t>City</t>
  </si>
  <si>
    <t>Zip</t>
  </si>
  <si>
    <t>County</t>
  </si>
  <si>
    <t>Has the proposed project site received a prior award of governmental funds?</t>
  </si>
  <si>
    <t>PROPERTY_ACQUISITION</t>
  </si>
  <si>
    <t>SITE_IMPROVEMENTS</t>
  </si>
  <si>
    <t>On-Site Improvements</t>
  </si>
  <si>
    <t>SIOther:</t>
  </si>
  <si>
    <t>New Construction</t>
  </si>
  <si>
    <t>Rehabilitation</t>
  </si>
  <si>
    <t>General Requirements</t>
  </si>
  <si>
    <t>Contractor Profit &amp; Overhead</t>
  </si>
  <si>
    <t>Architect</t>
  </si>
  <si>
    <t>Engineer</t>
  </si>
  <si>
    <t>Surveyor</t>
  </si>
  <si>
    <t>Consultant</t>
  </si>
  <si>
    <t>Title/Recording/Legal Fees</t>
  </si>
  <si>
    <t>FINANCING_FEES_AND_EXPENSES</t>
  </si>
  <si>
    <t>Appraisal</t>
  </si>
  <si>
    <t>Market Study</t>
  </si>
  <si>
    <t>Environmental Review</t>
  </si>
  <si>
    <t>Soil Testing</t>
  </si>
  <si>
    <t>Relocation Expenses</t>
  </si>
  <si>
    <t>DEVELOPMENT_RESERVES</t>
  </si>
  <si>
    <t>Rent-up Reserves</t>
  </si>
  <si>
    <t>Operating Reserve</t>
  </si>
  <si>
    <t>DROther:</t>
  </si>
  <si>
    <t>Subtotal:</t>
  </si>
  <si>
    <t>Total Units</t>
  </si>
  <si>
    <t>Total Development Cost:</t>
  </si>
  <si>
    <t>Site Control Information:</t>
  </si>
  <si>
    <t>SC Housing Authority</t>
  </si>
  <si>
    <t>Application Type:</t>
  </si>
  <si>
    <t>Application Type</t>
  </si>
  <si>
    <t>Placed in Service</t>
  </si>
  <si>
    <t>For-profit Entity</t>
  </si>
  <si>
    <t>Nonprofit Entity</t>
  </si>
  <si>
    <t>Unit of Local Government</t>
  </si>
  <si>
    <t>Y/N</t>
  </si>
  <si>
    <t>X</t>
  </si>
  <si>
    <t>Business Type</t>
  </si>
  <si>
    <t>Applicant Information:</t>
  </si>
  <si>
    <t>Phone:</t>
  </si>
  <si>
    <t>NC</t>
  </si>
  <si>
    <t>Rehab</t>
  </si>
  <si>
    <t>Construction Type:</t>
  </si>
  <si>
    <t xml:space="preserve">Rehabilitation  </t>
  </si>
  <si>
    <t xml:space="preserve">Conversion  </t>
  </si>
  <si>
    <t xml:space="preserve">Acquisition  </t>
  </si>
  <si>
    <t>Parcel Number</t>
  </si>
  <si>
    <t>SSD</t>
  </si>
  <si>
    <t>SHD</t>
  </si>
  <si>
    <t>CD</t>
  </si>
  <si>
    <t>CT</t>
  </si>
  <si>
    <t>Site Control Type</t>
  </si>
  <si>
    <t>Contact:</t>
  </si>
  <si>
    <t>Other (describe to the right)</t>
  </si>
  <si>
    <t>Address:</t>
  </si>
  <si>
    <t>Site located in city limits?</t>
  </si>
  <si>
    <t>Site has proper zoning?</t>
  </si>
  <si>
    <t>When will the zoning issue be resolved?</t>
  </si>
  <si>
    <t>Current zoning designation:</t>
  </si>
  <si>
    <t>Expiration Date</t>
  </si>
  <si>
    <t>E-mail:</t>
  </si>
  <si>
    <t>Other-description:</t>
  </si>
  <si>
    <t>Addresses:</t>
  </si>
  <si>
    <t>Construction Type</t>
  </si>
  <si>
    <t>Duplex</t>
  </si>
  <si>
    <t>Triplex/Quadraplex</t>
  </si>
  <si>
    <t>Building Type</t>
  </si>
  <si>
    <t>Foundation</t>
  </si>
  <si>
    <t>Total # Affordable Units:</t>
  </si>
  <si>
    <t>Elevators</t>
  </si>
  <si>
    <t>Other-provide descriptions</t>
  </si>
  <si>
    <t>Const. Type</t>
  </si>
  <si>
    <t>New Const</t>
  </si>
  <si>
    <t>Conversion</t>
  </si>
  <si>
    <t>Units</t>
  </si>
  <si>
    <t>Single Room Occ. (SRO)</t>
  </si>
  <si>
    <t>Stories</t>
  </si>
  <si>
    <t>Foundation Type</t>
  </si>
  <si>
    <t xml:space="preserve">Date Buildings were last occupied: </t>
  </si>
  <si>
    <t>HUD (developments with HUD PBRA)</t>
  </si>
  <si>
    <t>Utility Allowance Source</t>
  </si>
  <si>
    <t>Forgivable Loan</t>
  </si>
  <si>
    <t>RHS</t>
  </si>
  <si>
    <t>Grant</t>
  </si>
  <si>
    <t>Amount of Funds</t>
  </si>
  <si>
    <t>Annual Debt Service</t>
  </si>
  <si>
    <t>Interest Rate</t>
  </si>
  <si>
    <t>Term of Loan (years)</t>
  </si>
  <si>
    <t xml:space="preserve">Acknowledgement and Agreements: </t>
  </si>
  <si>
    <t xml:space="preserve">Acknowledgement and Agreements (continued): </t>
  </si>
  <si>
    <t>Page 12</t>
  </si>
  <si>
    <t>Project Information:</t>
  </si>
  <si>
    <t>Is this a scattered site project?</t>
  </si>
  <si>
    <t xml:space="preserve">   Does the PNA state that Capital Reserves are needed?</t>
  </si>
  <si>
    <t>Development Information:</t>
  </si>
  <si>
    <t>Total Development Costs:</t>
  </si>
  <si>
    <t>Land and Existing Structures</t>
  </si>
  <si>
    <t>The Applicant acknowledges being subject to all regulations and requirements as legislated in the Final Rule of the HOME Investment Partnerships Program, the National Housing Trust Fund Interim Rule, found at 24 CFR Parts 91, 92, and 93, and  the Housing Trust Fund Act located in Title 31, Chapter 13, Article 4 of the Code of Laws of South Carolina, as amended, collectively now known as the SRDP program.</t>
  </si>
  <si>
    <t xml:space="preserve">The Applicant acknowledges compliance with the requirements of the SRDP program during the entire affordability period, and that all HOME and NHTF assisted units remaining in compliance, is a federal requirement. </t>
  </si>
  <si>
    <r>
      <t>If yes,</t>
    </r>
    <r>
      <rPr>
        <sz val="10"/>
        <rFont val="Calibri"/>
        <family val="2"/>
        <scheme val="minor"/>
      </rPr>
      <t xml:space="preserve"> what was the date of award?</t>
    </r>
  </si>
  <si>
    <r>
      <t>If yes,</t>
    </r>
    <r>
      <rPr>
        <sz val="10"/>
        <rFont val="Calibri"/>
        <family val="2"/>
        <scheme val="minor"/>
      </rPr>
      <t xml:space="preserve"> what type of project-based rental assistance?</t>
    </r>
  </si>
  <si>
    <r>
      <t>If yes,</t>
    </r>
    <r>
      <rPr>
        <sz val="10"/>
        <rFont val="Calibri"/>
        <family val="2"/>
        <scheme val="minor"/>
      </rPr>
      <t xml:space="preserve"> how many units have the PBRA?</t>
    </r>
  </si>
  <si>
    <r>
      <t>If yes,</t>
    </r>
    <r>
      <rPr>
        <sz val="10"/>
        <rFont val="Calibri"/>
        <family val="2"/>
        <scheme val="minor"/>
      </rPr>
      <t xml:space="preserve"> will the tenants be </t>
    </r>
    <r>
      <rPr>
        <b/>
        <sz val="10"/>
        <rFont val="Calibri"/>
        <family val="2"/>
        <scheme val="minor"/>
      </rPr>
      <t>Temporarily</t>
    </r>
    <r>
      <rPr>
        <sz val="10"/>
        <rFont val="Calibri"/>
        <family val="2"/>
        <scheme val="minor"/>
      </rPr>
      <t xml:space="preserve"> relocated?</t>
    </r>
  </si>
  <si>
    <r>
      <t xml:space="preserve">Will any tenants be </t>
    </r>
    <r>
      <rPr>
        <b/>
        <sz val="10"/>
        <rFont val="Calibri"/>
        <family val="2"/>
        <scheme val="minor"/>
      </rPr>
      <t>Permanently</t>
    </r>
    <r>
      <rPr>
        <sz val="10"/>
        <rFont val="Calibri"/>
        <family val="2"/>
        <scheme val="minor"/>
      </rPr>
      <t xml:space="preserve"> relocated?</t>
    </r>
  </si>
  <si>
    <r>
      <t xml:space="preserve">        </t>
    </r>
    <r>
      <rPr>
        <b/>
        <sz val="10"/>
        <rFont val="Calibri"/>
        <family val="2"/>
        <scheme val="minor"/>
      </rPr>
      <t>Effective Gross Income</t>
    </r>
  </si>
  <si>
    <r>
      <t xml:space="preserve">        </t>
    </r>
    <r>
      <rPr>
        <b/>
        <sz val="10"/>
        <rFont val="Calibri"/>
        <family val="2"/>
        <scheme val="minor"/>
      </rPr>
      <t>Total Annual Expenses</t>
    </r>
  </si>
  <si>
    <r>
      <t xml:space="preserve">        </t>
    </r>
    <r>
      <rPr>
        <b/>
        <sz val="10"/>
        <rFont val="Calibri"/>
        <family val="2"/>
        <scheme val="minor"/>
      </rPr>
      <t>Net Operating Income</t>
    </r>
  </si>
  <si>
    <r>
      <t xml:space="preserve">        </t>
    </r>
    <r>
      <rPr>
        <b/>
        <sz val="10"/>
        <rFont val="Calibri"/>
        <family val="2"/>
        <scheme val="minor"/>
      </rPr>
      <t>Total Development Cost</t>
    </r>
  </si>
  <si>
    <t>Unique Entity ID:</t>
  </si>
  <si>
    <t>__________________</t>
  </si>
  <si>
    <t>Initial</t>
  </si>
  <si>
    <t>Compliance Monitoring Fees</t>
  </si>
  <si>
    <t xml:space="preserve">Does the Applicant plan on implementing residency preferences in their tenant selection procedures (i.e. prioritizing the selection of tenants that are </t>
  </si>
  <si>
    <t>homeless, disabled, elderly, veteran, etc)?</t>
  </si>
  <si>
    <t># Sensory 504 Units:</t>
  </si>
  <si>
    <t xml:space="preserve">      # Mobility 504 Units:</t>
  </si>
  <si>
    <t>Name of Partner/Principal</t>
  </si>
  <si>
    <r>
      <t xml:space="preserve">Will there be </t>
    </r>
    <r>
      <rPr>
        <b/>
        <sz val="10"/>
        <rFont val="Calibri"/>
        <family val="2"/>
        <scheme val="minor"/>
      </rPr>
      <t>project-based rental assistance</t>
    </r>
    <r>
      <rPr>
        <sz val="10"/>
        <rFont val="Calibri"/>
        <family val="2"/>
        <scheme val="minor"/>
      </rPr>
      <t xml:space="preserve"> on the development? </t>
    </r>
  </si>
  <si>
    <r>
      <t>If yes,</t>
    </r>
    <r>
      <rPr>
        <sz val="10"/>
        <rFont val="Calibri"/>
        <family val="2"/>
        <scheme val="minor"/>
      </rPr>
      <t xml:space="preserve"> what percentage?</t>
    </r>
  </si>
  <si>
    <t xml:space="preserve">   If "Yes," how much is needed per unit?  </t>
  </si>
  <si>
    <r>
      <rPr>
        <b/>
        <sz val="10"/>
        <rFont val="Calibri"/>
        <family val="2"/>
        <scheme val="minor"/>
      </rPr>
      <t>Lat</t>
    </r>
    <r>
      <rPr>
        <sz val="10"/>
        <rFont val="Calibri"/>
        <family val="2"/>
        <scheme val="minor"/>
      </rPr>
      <t xml:space="preserve"> = Latitude     </t>
    </r>
    <r>
      <rPr>
        <b/>
        <sz val="10"/>
        <rFont val="Calibri"/>
        <family val="2"/>
        <scheme val="minor"/>
      </rPr>
      <t>Long</t>
    </r>
    <r>
      <rPr>
        <sz val="10"/>
        <rFont val="Calibri"/>
        <family val="2"/>
        <scheme val="minor"/>
      </rPr>
      <t xml:space="preserve"> = Longitude     </t>
    </r>
    <r>
      <rPr>
        <b/>
        <sz val="10"/>
        <rFont val="Calibri"/>
        <family val="2"/>
        <scheme val="minor"/>
      </rPr>
      <t>CT</t>
    </r>
    <r>
      <rPr>
        <sz val="10"/>
        <rFont val="Calibri"/>
        <family val="2"/>
        <scheme val="minor"/>
      </rPr>
      <t xml:space="preserve"> = Census Tract     </t>
    </r>
    <r>
      <rPr>
        <b/>
        <sz val="10"/>
        <rFont val="Calibri"/>
        <family val="2"/>
        <scheme val="minor"/>
      </rPr>
      <t>CD</t>
    </r>
    <r>
      <rPr>
        <sz val="10"/>
        <rFont val="Calibri"/>
        <family val="2"/>
        <scheme val="minor"/>
      </rPr>
      <t xml:space="preserve"> = Congressional District     </t>
    </r>
    <r>
      <rPr>
        <b/>
        <sz val="10"/>
        <rFont val="Calibri"/>
        <family val="2"/>
        <scheme val="minor"/>
      </rPr>
      <t>SSD</t>
    </r>
    <r>
      <rPr>
        <sz val="10"/>
        <rFont val="Calibri"/>
        <family val="2"/>
        <scheme val="minor"/>
      </rPr>
      <t xml:space="preserve"> = State Senate District    </t>
    </r>
    <r>
      <rPr>
        <b/>
        <sz val="10"/>
        <rFont val="Calibri"/>
        <family val="2"/>
        <scheme val="minor"/>
      </rPr>
      <t xml:space="preserve"> SHD</t>
    </r>
    <r>
      <rPr>
        <sz val="10"/>
        <rFont val="Calibri"/>
        <family val="2"/>
        <scheme val="minor"/>
      </rPr>
      <t xml:space="preserve"> = State House District</t>
    </r>
  </si>
  <si>
    <r>
      <rPr>
        <b/>
        <sz val="10"/>
        <rFont val="Calibri"/>
        <family val="2"/>
        <scheme val="minor"/>
      </rPr>
      <t>New Construction of 5 or more</t>
    </r>
    <r>
      <rPr>
        <sz val="10"/>
        <rFont val="Calibri"/>
        <family val="2"/>
        <scheme val="minor"/>
      </rPr>
      <t xml:space="preserve"> units and </t>
    </r>
    <r>
      <rPr>
        <b/>
        <sz val="10"/>
        <rFont val="Calibri"/>
        <family val="2"/>
        <scheme val="minor"/>
      </rPr>
      <t>Rehabilitation projects with 15 or more</t>
    </r>
    <r>
      <rPr>
        <sz val="10"/>
        <rFont val="Calibri"/>
        <family val="2"/>
        <scheme val="minor"/>
      </rPr>
      <t xml:space="preserve"> units with rehab costs that will be 75% or more of the replacement of the completed development must follow 504 guidelines. Projects must have a minimum of five percent (5%) of the units accessible to individuals with mobility impairments AND an additional two percent (2%) of the units accessible to individuals with sensory impairments.  </t>
    </r>
  </si>
  <si>
    <t>General</t>
  </si>
  <si>
    <t xml:space="preserve">Total Utility Allowance: </t>
  </si>
  <si>
    <t>SRDP Funding</t>
  </si>
  <si>
    <t>Management Company:</t>
  </si>
  <si>
    <t xml:space="preserve">          c)  Scan each Tab as a separate PDF to be put in a folder on your computer and copied to a flash drive.</t>
  </si>
  <si>
    <t>Homeless</t>
  </si>
  <si>
    <t>Aids/HIV Related Illness</t>
  </si>
  <si>
    <t>Mental Illness</t>
  </si>
  <si>
    <t>Victims of Domestic Violence</t>
  </si>
  <si>
    <t>Displaced Individual(s)</t>
  </si>
  <si>
    <t>Target Type:</t>
  </si>
  <si>
    <t># of Units:</t>
  </si>
  <si>
    <t xml:space="preserve"> Yr Built</t>
  </si>
  <si>
    <t>Award Number:</t>
  </si>
  <si>
    <t>Funding Source:</t>
  </si>
  <si>
    <t>Name:</t>
  </si>
  <si>
    <t>Project Name</t>
  </si>
  <si>
    <t>Source of Financing</t>
  </si>
  <si>
    <t>Commitment Type</t>
  </si>
  <si>
    <t>Permanent Loan</t>
  </si>
  <si>
    <t>Owner Equity</t>
  </si>
  <si>
    <t xml:space="preserve"> Status</t>
  </si>
  <si>
    <t>AHP</t>
  </si>
  <si>
    <t>Deferred Forgivable Loan</t>
  </si>
  <si>
    <t>Funding Source Type</t>
  </si>
  <si>
    <t>CDBG</t>
  </si>
  <si>
    <t>Permanent Financing Type</t>
  </si>
  <si>
    <t>Physically Disabled</t>
  </si>
  <si>
    <t>Elderly - 62 and older</t>
  </si>
  <si>
    <t>Substance Abuse Disorder</t>
  </si>
  <si>
    <t>Unit Utility Type</t>
  </si>
  <si>
    <t># Bedrooms</t>
  </si>
  <si>
    <t># Baths</t>
  </si>
  <si>
    <t>Program Assistance Type</t>
  </si>
  <si>
    <t>Non-Authority     Source 1                       from Pg 7</t>
  </si>
  <si>
    <t>Non-Authority     Source 3                       from Pg 7</t>
  </si>
  <si>
    <t>Non-Authority     Source 4                      from Pg 7</t>
  </si>
  <si>
    <t>Non-Authority     Source 5                       from Pg 7</t>
  </si>
  <si>
    <r>
      <rPr>
        <b/>
        <sz val="11"/>
        <rFont val="Calibri"/>
        <family val="2"/>
        <scheme val="minor"/>
      </rPr>
      <t>All pre-development expenses</t>
    </r>
    <r>
      <rPr>
        <sz val="11"/>
        <rFont val="Calibri"/>
        <family val="2"/>
        <scheme val="minor"/>
      </rPr>
      <t xml:space="preserve"> incurred by the owner must be included in the Development Budget to be considered for reimbursement</t>
    </r>
  </si>
  <si>
    <t xml:space="preserve">Totals:  </t>
  </si>
  <si>
    <r>
      <t>Detail of Other Income</t>
    </r>
    <r>
      <rPr>
        <sz val="11"/>
        <rFont val="Calibri"/>
        <family val="2"/>
        <scheme val="minor"/>
      </rPr>
      <t xml:space="preserve"> (List each type of other income on a separate line)</t>
    </r>
  </si>
  <si>
    <t>Population Type (Target Type)</t>
  </si>
  <si>
    <t xml:space="preserve">Requesting Identity of Interest Relationship: </t>
  </si>
  <si>
    <t xml:space="preserve">Competitive Sealed Bid Policy: </t>
  </si>
  <si>
    <t>Is this project a part of, or will be a part of a larger project that will have multiple phases of development?</t>
  </si>
  <si>
    <r>
      <t xml:space="preserve">Please click the link below to be taken to the </t>
    </r>
    <r>
      <rPr>
        <b/>
        <sz val="11"/>
        <rFont val="Calibri"/>
        <family val="2"/>
        <scheme val="minor"/>
      </rPr>
      <t xml:space="preserve">Development Utility Allowance </t>
    </r>
    <r>
      <rPr>
        <sz val="11"/>
        <rFont val="Calibri"/>
        <family val="2"/>
        <scheme val="minor"/>
      </rPr>
      <t xml:space="preserve">page. </t>
    </r>
  </si>
  <si>
    <r>
      <rPr>
        <b/>
        <sz val="11"/>
        <color theme="1"/>
        <rFont val="Calibri"/>
        <family val="2"/>
        <scheme val="minor"/>
      </rPr>
      <t>After reading the information:</t>
    </r>
    <r>
      <rPr>
        <sz val="11"/>
        <color theme="1"/>
        <rFont val="Calibri"/>
        <family val="2"/>
        <scheme val="minor"/>
      </rPr>
      <t xml:space="preserve">                                                                                                                                                                   </t>
    </r>
  </si>
  <si>
    <r>
      <t xml:space="preserve">Click on the tab for the </t>
    </r>
    <r>
      <rPr>
        <b/>
        <sz val="11"/>
        <rFont val="Calibri"/>
        <family val="2"/>
        <scheme val="minor"/>
      </rPr>
      <t xml:space="preserve">Year </t>
    </r>
    <r>
      <rPr>
        <sz val="11"/>
        <rFont val="Calibri"/>
        <family val="2"/>
        <scheme val="minor"/>
      </rPr>
      <t>in which you are submitting the SRDP application</t>
    </r>
  </si>
  <si>
    <r>
      <t xml:space="preserve">Complete the chart below using the </t>
    </r>
    <r>
      <rPr>
        <b/>
        <i/>
        <sz val="11"/>
        <rFont val="Calibri"/>
        <family val="2"/>
        <scheme val="minor"/>
      </rPr>
      <t xml:space="preserve">Utility Allowance Schedule </t>
    </r>
    <r>
      <rPr>
        <sz val="11"/>
        <rFont val="Calibri"/>
        <family val="2"/>
        <scheme val="minor"/>
      </rPr>
      <t xml:space="preserve">you opened based on your region. </t>
    </r>
  </si>
  <si>
    <t>Page 6</t>
  </si>
  <si>
    <t>Developmentally Disabled</t>
  </si>
  <si>
    <t>Migrant Workers</t>
  </si>
  <si>
    <t>Veterans</t>
  </si>
  <si>
    <t>Native Americans</t>
  </si>
  <si>
    <r>
      <rPr>
        <b/>
        <sz val="11"/>
        <rFont val="Calibri"/>
        <family val="2"/>
      </rPr>
      <t>Identify each non-SC Housing permanent source of financing and equity</t>
    </r>
    <r>
      <rPr>
        <sz val="11"/>
        <rFont val="Calibri"/>
        <family val="2"/>
      </rPr>
      <t xml:space="preserve"> by </t>
    </r>
    <r>
      <rPr>
        <b/>
        <sz val="11"/>
        <rFont val="Calibri"/>
        <family val="2"/>
      </rPr>
      <t xml:space="preserve"> Source</t>
    </r>
    <r>
      <rPr>
        <sz val="11"/>
        <rFont val="Calibri"/>
        <family val="2"/>
      </rPr>
      <t xml:space="preserve">, </t>
    </r>
    <r>
      <rPr>
        <b/>
        <sz val="11"/>
        <rFont val="Calibri"/>
        <family val="2"/>
      </rPr>
      <t>Funding Source</t>
    </r>
    <r>
      <rPr>
        <sz val="11"/>
        <rFont val="Calibri"/>
        <family val="2"/>
      </rPr>
      <t xml:space="preserve"> </t>
    </r>
    <r>
      <rPr>
        <b/>
        <sz val="11"/>
        <rFont val="Calibri"/>
        <family val="2"/>
      </rPr>
      <t>Type</t>
    </r>
    <r>
      <rPr>
        <sz val="11"/>
        <rFont val="Calibri"/>
        <family val="2"/>
      </rPr>
      <t xml:space="preserve">, and  </t>
    </r>
    <r>
      <rPr>
        <b/>
        <sz val="11"/>
        <rFont val="Calibri"/>
        <family val="2"/>
      </rPr>
      <t>Status</t>
    </r>
    <r>
      <rPr>
        <sz val="11"/>
        <rFont val="Calibri"/>
        <family val="2"/>
      </rPr>
      <t>, by entering the indicated codes listed below.  Include a copy of the commitment letter(s), indicating the specific amount, terms, use, and restrictions (if applicable) of its funding, and place it behind the appropriate Tab in the Application package.</t>
    </r>
  </si>
  <si>
    <t>Funding Source Name 1</t>
  </si>
  <si>
    <t>Contact Name:</t>
  </si>
  <si>
    <t>Contact Phone:</t>
  </si>
  <si>
    <t>Funding Source Name 2</t>
  </si>
  <si>
    <t>Funding Source Name 3</t>
  </si>
  <si>
    <t>Funding Source Name 4</t>
  </si>
  <si>
    <t>Funding Source Name 5</t>
  </si>
  <si>
    <t>Total Funds:</t>
  </si>
  <si>
    <t>Amorti-zation Period (Yrs)</t>
  </si>
  <si>
    <t>Single Family</t>
  </si>
  <si>
    <t>SCOther1:</t>
  </si>
  <si>
    <t>SCOther2:</t>
  </si>
  <si>
    <t>Is there a common ownership interest or conflict of interest between the Applicant and the Management Company?</t>
  </si>
  <si>
    <t xml:space="preserve">1  </t>
  </si>
  <si>
    <t xml:space="preserve">2  </t>
  </si>
  <si>
    <t xml:space="preserve">3  </t>
  </si>
  <si>
    <t xml:space="preserve">4  </t>
  </si>
  <si>
    <t>Annual Amount</t>
  </si>
  <si>
    <t xml:space="preserve"> Total Annual Debt Service:</t>
  </si>
  <si>
    <t>Should you have any questions, or find any errors in this workbook, please contact:</t>
  </si>
  <si>
    <t>Are the services of the consultant being used to meet experience requirements?</t>
  </si>
  <si>
    <t>CommunityDevelopmentPrograms@schousing.com</t>
  </si>
  <si>
    <t>detail can't be mapped</t>
  </si>
  <si>
    <t>Other</t>
  </si>
  <si>
    <t>ID</t>
  </si>
  <si>
    <t>Name</t>
  </si>
  <si>
    <t>Abbeville</t>
  </si>
  <si>
    <t>Aiken</t>
  </si>
  <si>
    <t>Allendale</t>
  </si>
  <si>
    <t>Anderson</t>
  </si>
  <si>
    <t>Bamberg</t>
  </si>
  <si>
    <t>Barnwell</t>
  </si>
  <si>
    <t>Beaufort</t>
  </si>
  <si>
    <t>Berkeley</t>
  </si>
  <si>
    <t>Charleston</t>
  </si>
  <si>
    <t>Cherokee</t>
  </si>
  <si>
    <t>Chester</t>
  </si>
  <si>
    <t>Chesterfield</t>
  </si>
  <si>
    <t>Clarendon</t>
  </si>
  <si>
    <t>Darlington</t>
  </si>
  <si>
    <t>Dillon</t>
  </si>
  <si>
    <t>Dorchester</t>
  </si>
  <si>
    <t>Edgefield</t>
  </si>
  <si>
    <t>Florence</t>
  </si>
  <si>
    <t>Georgetown</t>
  </si>
  <si>
    <t>Greenville</t>
  </si>
  <si>
    <t>Greenwood</t>
  </si>
  <si>
    <t>Hampton</t>
  </si>
  <si>
    <t>Jasper</t>
  </si>
  <si>
    <t>Kershaw</t>
  </si>
  <si>
    <t>Lancaster</t>
  </si>
  <si>
    <t>Laurens</t>
  </si>
  <si>
    <t>Lee</t>
  </si>
  <si>
    <t>Lexington</t>
  </si>
  <si>
    <t>Marion</t>
  </si>
  <si>
    <t>Marlboro</t>
  </si>
  <si>
    <t>McCormick</t>
  </si>
  <si>
    <t>Newberry</t>
  </si>
  <si>
    <t>Orangeburg</t>
  </si>
  <si>
    <t>Pickens</t>
  </si>
  <si>
    <t>Richland</t>
  </si>
  <si>
    <t>Saluda</t>
  </si>
  <si>
    <t>Spartanburg</t>
  </si>
  <si>
    <t>Sumter</t>
  </si>
  <si>
    <t>Union</t>
  </si>
  <si>
    <t>Williamsburg</t>
  </si>
  <si>
    <t>York</t>
  </si>
  <si>
    <t>Calhoun</t>
  </si>
  <si>
    <t>Colleton</t>
  </si>
  <si>
    <t>Fairfield</t>
  </si>
  <si>
    <t>Horry</t>
  </si>
  <si>
    <t>Oconee</t>
  </si>
  <si>
    <t>Out of State</t>
  </si>
  <si>
    <t>County2</t>
  </si>
  <si>
    <t>Purchase Contract</t>
  </si>
  <si>
    <t>Purchase Option</t>
  </si>
  <si>
    <t>Address</t>
  </si>
  <si>
    <t># of Acres</t>
  </si>
  <si>
    <t>Add data validation for yes/no</t>
  </si>
  <si>
    <t>Map to Building Information Aqcuistion\Building Information - add row for each parcel</t>
  </si>
  <si>
    <t>FinancingSourceType</t>
  </si>
  <si>
    <t>IMC</t>
  </si>
  <si>
    <t>Type</t>
  </si>
  <si>
    <t>Conventional</t>
  </si>
  <si>
    <t>Federal</t>
  </si>
  <si>
    <t>Local Government</t>
  </si>
  <si>
    <t>Owner Contribution</t>
  </si>
  <si>
    <t>Private</t>
  </si>
  <si>
    <t>State Government</t>
  </si>
  <si>
    <t>[UtilityUnitType</t>
  </si>
  <si>
    <t>Code</t>
  </si>
  <si>
    <t>Description</t>
  </si>
  <si>
    <t>2 and 3 Story Walkup</t>
  </si>
  <si>
    <t>Row and Townhouse</t>
  </si>
  <si>
    <t>Duplex and Twin</t>
  </si>
  <si>
    <t>Detached</t>
  </si>
  <si>
    <t>High Rise</t>
  </si>
  <si>
    <t>Mobile Home</t>
  </si>
  <si>
    <t>Midrise</t>
  </si>
  <si>
    <t>Apartment</t>
  </si>
  <si>
    <t>Lowrise</t>
  </si>
  <si>
    <t>[FinanceType]</t>
  </si>
  <si>
    <t>FinanceType</t>
  </si>
  <si>
    <t>Loan, Amortizing</t>
  </si>
  <si>
    <t>Loan, Balloon</t>
  </si>
  <si>
    <t>Loan, BMIR</t>
  </si>
  <si>
    <t>Loan, Deferred</t>
  </si>
  <si>
    <t>Loan, Forgivable</t>
  </si>
  <si>
    <t>Not Listed - (Conversion Only)</t>
  </si>
  <si>
    <t>Permanent Financing</t>
  </si>
  <si>
    <t>Construction Financing</t>
  </si>
  <si>
    <t>Deferred Payment Loan</t>
  </si>
  <si>
    <t>Bridge Financing</t>
  </si>
  <si>
    <t>HTFFI Match</t>
  </si>
  <si>
    <t>Total Award (Conversion Only)</t>
  </si>
  <si>
    <t>Repayable Loan</t>
  </si>
  <si>
    <t>NULL</t>
  </si>
  <si>
    <t>Equity</t>
  </si>
  <si>
    <t>Donation</t>
  </si>
  <si>
    <t>CHDO Operating</t>
  </si>
  <si>
    <t>CHDO Reserves Forgivable Loan</t>
  </si>
  <si>
    <t>CHDO Reserves Repayable Loan</t>
  </si>
  <si>
    <t>Field value in IMC = Other</t>
  </si>
  <si>
    <t>Custom Text field in IMC</t>
  </si>
  <si>
    <t>State</t>
  </si>
  <si>
    <t>Prime</t>
  </si>
  <si>
    <t>If Purchase Contract or Purchase Option:</t>
  </si>
  <si>
    <t>Other Contract or Option Notes:</t>
  </si>
  <si>
    <t>Environmental Language Included in Contract/ Option?</t>
  </si>
  <si>
    <t>Item #</t>
  </si>
  <si>
    <t>Sales Price/ Contract Price</t>
  </si>
  <si>
    <t>Note: The "Item #" column has Prime as the first line item. This address/parcel number will be used to identify the address of your proposed development.</t>
  </si>
  <si>
    <t>HARD CONSTRUCTION</t>
  </si>
  <si>
    <t>HCOther:</t>
  </si>
  <si>
    <t>SOFT CONSTRUCTION</t>
  </si>
  <si>
    <t>b.  Accessibility</t>
  </si>
  <si>
    <t>c.  Energy Star Certification</t>
  </si>
  <si>
    <t>e.  Regulatory Oversight</t>
  </si>
  <si>
    <t>Construction Loan Interest</t>
  </si>
  <si>
    <t>PROFESSIONAL FEES</t>
  </si>
  <si>
    <t>PFOther1:</t>
  </si>
  <si>
    <t>PFOther2:</t>
  </si>
  <si>
    <t>Hard Cost Percentage</t>
  </si>
  <si>
    <t xml:space="preserve">Entire Parcel Solely for this Proposed Development? </t>
  </si>
  <si>
    <t>Property Acquisition:</t>
  </si>
  <si>
    <t>Site Improvements::</t>
  </si>
  <si>
    <t>Hard Construction</t>
  </si>
  <si>
    <t>Soft Construction:</t>
  </si>
  <si>
    <t>Professional Fees</t>
  </si>
  <si>
    <t>Are you requesting funds for acquisition?</t>
  </si>
  <si>
    <t>Acreage Being Used For This Proposed Development</t>
  </si>
  <si>
    <t>Existing Structures ONLY</t>
  </si>
  <si>
    <t># of Commercial Buildings:</t>
  </si>
  <si>
    <r>
      <rPr>
        <b/>
        <sz val="10"/>
        <rFont val="Calibri"/>
        <family val="2"/>
        <scheme val="minor"/>
      </rPr>
      <t xml:space="preserve">Requested Procurement Type? </t>
    </r>
    <r>
      <rPr>
        <b/>
        <sz val="9"/>
        <rFont val="Calibri"/>
        <family val="2"/>
        <scheme val="minor"/>
      </rPr>
      <t>(check one)</t>
    </r>
    <r>
      <rPr>
        <b/>
        <sz val="10"/>
        <rFont val="Calibri"/>
        <family val="2"/>
        <scheme val="minor"/>
      </rPr>
      <t>:</t>
    </r>
    <r>
      <rPr>
        <sz val="10"/>
        <rFont val="Calibri"/>
        <family val="2"/>
        <scheme val="minor"/>
      </rPr>
      <t xml:space="preserve"> </t>
    </r>
  </si>
  <si>
    <t>BOV</t>
  </si>
  <si>
    <t>Value of Acreage Being Used For This  Proposed  Development</t>
  </si>
  <si>
    <t>Community Bldg/Room</t>
  </si>
  <si>
    <t>Computer Room</t>
  </si>
  <si>
    <t xml:space="preserve">Gated </t>
  </si>
  <si>
    <t>Exercise Room</t>
  </si>
  <si>
    <t>Playground</t>
  </si>
  <si>
    <t>Picnic Area</t>
  </si>
  <si>
    <t>Covered Drive Through</t>
  </si>
  <si>
    <t>Self-Service Laundry Facility</t>
  </si>
  <si>
    <t>Onsite Remediation</t>
  </si>
  <si>
    <t>Being put in the IMC profit field</t>
  </si>
  <si>
    <t>Arch Fee Design</t>
  </si>
  <si>
    <t>Green Cert</t>
  </si>
  <si>
    <t>Sect 3 and BABA</t>
  </si>
  <si>
    <t>Feasibility - Soft Costs</t>
  </si>
  <si>
    <t>Other Professional</t>
  </si>
  <si>
    <t>Add this field with Soil Testing</t>
  </si>
  <si>
    <t>Construction Interim</t>
  </si>
  <si>
    <t>Permanent Loan Closing</t>
  </si>
  <si>
    <t>Other Perm Financing</t>
  </si>
  <si>
    <t>Perm Financing</t>
  </si>
  <si>
    <t>Soft Cost</t>
  </si>
  <si>
    <t>Adding w Geotech Consult</t>
  </si>
  <si>
    <t>Accountant/Cost Certification</t>
  </si>
  <si>
    <t>Prof Fees</t>
  </si>
  <si>
    <t>Line 27 and 33</t>
  </si>
  <si>
    <t>Other Dev Costs</t>
  </si>
  <si>
    <t>Lump together</t>
  </si>
  <si>
    <t>Other Proj Reserves</t>
  </si>
  <si>
    <t xml:space="preserve"> Phone (Main):</t>
  </si>
  <si>
    <t xml:space="preserve"> Phone (Cell):</t>
  </si>
  <si>
    <t>Phone (Main):</t>
  </si>
  <si>
    <t>Phone (Cell):</t>
  </si>
  <si>
    <t>Email Address:</t>
  </si>
  <si>
    <r>
      <rPr>
        <b/>
        <sz val="10"/>
        <rFont val="Calibri"/>
        <family val="2"/>
        <scheme val="minor"/>
      </rPr>
      <t xml:space="preserve">Line 11 &amp; 12 </t>
    </r>
    <r>
      <rPr>
        <sz val="10"/>
        <rFont val="Calibri"/>
        <family val="2"/>
        <scheme val="minor"/>
      </rPr>
      <t>Add to Building Acquistion page manually along with fields on  tab 4?</t>
    </r>
  </si>
  <si>
    <r>
      <t xml:space="preserve">Utilities paid by: </t>
    </r>
    <r>
      <rPr>
        <i/>
        <sz val="10"/>
        <rFont val="Calibri"/>
        <family val="2"/>
        <scheme val="minor"/>
      </rPr>
      <t>(dropdown list)</t>
    </r>
  </si>
  <si>
    <t>Acreage</t>
  </si>
  <si>
    <t>Value</t>
  </si>
  <si>
    <t>Purch Price</t>
  </si>
  <si>
    <t>Date Closed</t>
  </si>
  <si>
    <t>Site Control</t>
  </si>
  <si>
    <t>Owners</t>
  </si>
  <si>
    <t>Expire Date</t>
  </si>
  <si>
    <t>Contract Price</t>
  </si>
  <si>
    <t>COI or Common Ownership</t>
  </si>
  <si>
    <t>Envron Lang</t>
  </si>
  <si>
    <t>Notice to Seller</t>
  </si>
  <si>
    <t xml:space="preserve">H I D E    T H E S E    C O L U M N S </t>
  </si>
  <si>
    <t>Common Ownership/ Conflict of Interest?</t>
  </si>
  <si>
    <r>
      <t xml:space="preserve">Notice to Seller - </t>
    </r>
    <r>
      <rPr>
        <b/>
        <sz val="9"/>
        <rFont val="Calibri"/>
        <family val="2"/>
        <scheme val="minor"/>
      </rPr>
      <t>Signed by Seller Prior to Contract Execution</t>
    </r>
  </si>
  <si>
    <t>Owner Count</t>
  </si>
  <si>
    <t>Tenant Count</t>
  </si>
  <si>
    <t>The following "FLAGS" will show when information is missing or incorrect acreage is entered.</t>
  </si>
  <si>
    <t xml:space="preserve"> DO NOT LEAVE BLANK</t>
  </si>
  <si>
    <t>DELETED</t>
  </si>
  <si>
    <t>Gas Base Charge</t>
  </si>
  <si>
    <t/>
  </si>
  <si>
    <t xml:space="preserve"> HUD Section 8 Project Based Assistance</t>
  </si>
  <si>
    <t xml:space="preserve"> RDA 515 project based rental assistance</t>
  </si>
  <si>
    <r>
      <t xml:space="preserve"> "# of Acres" </t>
    </r>
    <r>
      <rPr>
        <b/>
        <i/>
        <sz val="11"/>
        <rFont val="Calibri"/>
        <family val="2"/>
        <scheme val="minor"/>
      </rPr>
      <t>DOES NOT EQUAL</t>
    </r>
    <r>
      <rPr>
        <b/>
        <sz val="11"/>
        <rFont val="Calibri"/>
        <family val="2"/>
        <scheme val="minor"/>
      </rPr>
      <t xml:space="preserve"> "Acreage Being Used for Proposed Development </t>
    </r>
    <r>
      <rPr>
        <b/>
        <i/>
        <sz val="11"/>
        <rFont val="Calibri"/>
        <family val="2"/>
        <scheme val="minor"/>
      </rPr>
      <t xml:space="preserve">IF </t>
    </r>
    <r>
      <rPr>
        <b/>
        <sz val="11"/>
        <rFont val="Calibri"/>
        <family val="2"/>
        <scheme val="minor"/>
      </rPr>
      <t>using the entire parcel.</t>
    </r>
  </si>
  <si>
    <t>Environ Lang Answer = NO</t>
  </si>
  <si>
    <t>Built &lt;= 1978 for LBP</t>
  </si>
  <si>
    <t>Line Item charges/mo</t>
  </si>
  <si>
    <t>2-4 units</t>
  </si>
  <si>
    <t>5+ units</t>
  </si>
  <si>
    <t>Item #:</t>
  </si>
  <si>
    <r>
      <rPr>
        <b/>
        <sz val="10"/>
        <color rgb="FFC00000"/>
        <rFont val="Calibri"/>
        <family val="2"/>
        <scheme val="minor"/>
      </rPr>
      <t xml:space="preserve">IF Owned at time of Application,         </t>
    </r>
    <r>
      <rPr>
        <b/>
        <sz val="10"/>
        <rFont val="Calibri"/>
        <family val="2"/>
        <scheme val="minor"/>
      </rPr>
      <t xml:space="preserve">ENTER PURCHASE PRICE          </t>
    </r>
  </si>
  <si>
    <r>
      <rPr>
        <b/>
        <i/>
        <sz val="12"/>
        <rFont val="Calibri"/>
        <family val="2"/>
        <scheme val="minor"/>
      </rPr>
      <t>OWNER</t>
    </r>
    <r>
      <rPr>
        <b/>
        <sz val="10"/>
        <rFont val="Calibri"/>
        <family val="2"/>
        <scheme val="minor"/>
      </rPr>
      <t xml:space="preserve"> Paid Utilities:  </t>
    </r>
  </si>
  <si>
    <r>
      <rPr>
        <b/>
        <i/>
        <sz val="12"/>
        <rFont val="Calibri"/>
        <family val="2"/>
        <scheme val="minor"/>
      </rPr>
      <t>TENANT</t>
    </r>
    <r>
      <rPr>
        <b/>
        <i/>
        <sz val="11"/>
        <rFont val="Calibri"/>
        <family val="2"/>
        <scheme val="minor"/>
      </rPr>
      <t xml:space="preserve"> </t>
    </r>
    <r>
      <rPr>
        <b/>
        <sz val="10"/>
        <rFont val="Calibri"/>
        <family val="2"/>
        <scheme val="minor"/>
      </rPr>
      <t xml:space="preserve">Paid Utilities per month:  </t>
    </r>
  </si>
  <si>
    <t>Is the site currently in the process of re-zoning?</t>
  </si>
  <si>
    <t>Lowrise Apt (2-4 units)</t>
  </si>
  <si>
    <t>Larger Apts (5+ units)</t>
  </si>
  <si>
    <r>
      <t xml:space="preserve">Appraised Value </t>
    </r>
    <r>
      <rPr>
        <b/>
        <sz val="10"/>
        <color rgb="FF0000FF"/>
        <rFont val="Calibri"/>
        <family val="2"/>
        <scheme val="minor"/>
      </rPr>
      <t>(AV)</t>
    </r>
    <r>
      <rPr>
        <b/>
        <sz val="10"/>
        <color theme="1"/>
        <rFont val="Calibri"/>
        <family val="2"/>
        <scheme val="minor"/>
      </rPr>
      <t xml:space="preserve"> or Broker Opinion of Value </t>
    </r>
    <r>
      <rPr>
        <b/>
        <sz val="10"/>
        <color rgb="FF0000FF"/>
        <rFont val="Calibri"/>
        <family val="2"/>
        <scheme val="minor"/>
      </rPr>
      <t>(BOV)</t>
    </r>
  </si>
  <si>
    <r>
      <rPr>
        <b/>
        <sz val="11"/>
        <color rgb="FF0000FF"/>
        <rFont val="Calibri"/>
        <family val="2"/>
        <scheme val="minor"/>
      </rPr>
      <t>AV</t>
    </r>
    <r>
      <rPr>
        <b/>
        <sz val="11"/>
        <rFont val="Calibri"/>
        <family val="2"/>
        <scheme val="minor"/>
      </rPr>
      <t xml:space="preserve"> </t>
    </r>
    <r>
      <rPr>
        <b/>
        <sz val="10"/>
        <rFont val="Calibri"/>
        <family val="2"/>
        <scheme val="minor"/>
      </rPr>
      <t xml:space="preserve">         </t>
    </r>
    <r>
      <rPr>
        <sz val="9"/>
        <rFont val="Calibri"/>
        <family val="2"/>
        <scheme val="minor"/>
      </rPr>
      <t xml:space="preserve">           </t>
    </r>
    <r>
      <rPr>
        <b/>
        <i/>
        <sz val="10"/>
        <rFont val="Calibri"/>
        <family val="2"/>
        <scheme val="minor"/>
      </rPr>
      <t>or</t>
    </r>
    <r>
      <rPr>
        <b/>
        <sz val="10"/>
        <rFont val="Calibri"/>
        <family val="2"/>
        <scheme val="minor"/>
      </rPr>
      <t xml:space="preserve">                  </t>
    </r>
    <r>
      <rPr>
        <b/>
        <sz val="11"/>
        <color rgb="FF0000FF"/>
        <rFont val="Calibri"/>
        <family val="2"/>
        <scheme val="minor"/>
      </rPr>
      <t>BOV</t>
    </r>
    <r>
      <rPr>
        <b/>
        <sz val="10"/>
        <rFont val="Calibri"/>
        <family val="2"/>
        <scheme val="minor"/>
      </rPr>
      <t xml:space="preserve"> </t>
    </r>
  </si>
  <si>
    <t>Name of Seller/Previous Owner</t>
  </si>
  <si>
    <t>Electric Base Charge + Other Electric</t>
  </si>
  <si>
    <t>Non-Authority       Source 2                        from Pg 7</t>
  </si>
  <si>
    <t>Annual Compliance Monitoring</t>
  </si>
  <si>
    <t>Property Insurance</t>
  </si>
  <si>
    <t>Property Tax</t>
  </si>
  <si>
    <r>
      <t xml:space="preserve"> </t>
    </r>
    <r>
      <rPr>
        <b/>
        <sz val="11"/>
        <color rgb="FFC00000"/>
        <rFont val="Calibri"/>
        <family val="2"/>
        <scheme val="minor"/>
      </rPr>
      <t xml:space="preserve"> NOTE: </t>
    </r>
    <r>
      <rPr>
        <b/>
        <sz val="10"/>
        <rFont val="Calibri"/>
        <family val="2"/>
        <scheme val="minor"/>
      </rPr>
      <t xml:space="preserve">Method of Prioritization must be described in your written </t>
    </r>
    <r>
      <rPr>
        <b/>
        <i/>
        <sz val="10"/>
        <rFont val="Calibri"/>
        <family val="2"/>
        <scheme val="minor"/>
      </rPr>
      <t>Tenant Selection Procedures.</t>
    </r>
  </si>
  <si>
    <t>Current Property Information:</t>
  </si>
  <si>
    <t>AK</t>
  </si>
  <si>
    <t>AL</t>
  </si>
  <si>
    <t>AR</t>
  </si>
  <si>
    <t>AZ</t>
  </si>
  <si>
    <t>CA</t>
  </si>
  <si>
    <t>CO</t>
  </si>
  <si>
    <t>DC</t>
  </si>
  <si>
    <t>DE</t>
  </si>
  <si>
    <t>FL</t>
  </si>
  <si>
    <t>GA</t>
  </si>
  <si>
    <t>HI</t>
  </si>
  <si>
    <t>IA</t>
  </si>
  <si>
    <t>IL</t>
  </si>
  <si>
    <t>IN</t>
  </si>
  <si>
    <t>KS</t>
  </si>
  <si>
    <t>KY</t>
  </si>
  <si>
    <t>LA</t>
  </si>
  <si>
    <t>MA</t>
  </si>
  <si>
    <t>MD</t>
  </si>
  <si>
    <t>ME</t>
  </si>
  <si>
    <t>MI</t>
  </si>
  <si>
    <t>MN</t>
  </si>
  <si>
    <t>MO</t>
  </si>
  <si>
    <t>MS</t>
  </si>
  <si>
    <t>MT</t>
  </si>
  <si>
    <t>ND</t>
  </si>
  <si>
    <t>NE</t>
  </si>
  <si>
    <t>NH</t>
  </si>
  <si>
    <t>NJ</t>
  </si>
  <si>
    <t>NM</t>
  </si>
  <si>
    <t>NV</t>
  </si>
  <si>
    <t>NY</t>
  </si>
  <si>
    <t>OH</t>
  </si>
  <si>
    <t>OK</t>
  </si>
  <si>
    <t>OR</t>
  </si>
  <si>
    <t>PA</t>
  </si>
  <si>
    <t>RI</t>
  </si>
  <si>
    <t>SC</t>
  </si>
  <si>
    <t>SD</t>
  </si>
  <si>
    <t>TN</t>
  </si>
  <si>
    <t>TX</t>
  </si>
  <si>
    <t>UT</t>
  </si>
  <si>
    <t>VA</t>
  </si>
  <si>
    <t>VT</t>
  </si>
  <si>
    <t>WA</t>
  </si>
  <si>
    <t>WI</t>
  </si>
  <si>
    <t>WV</t>
  </si>
  <si>
    <t>WY</t>
  </si>
  <si>
    <t>Deed</t>
  </si>
  <si>
    <t xml:space="preserve">5  </t>
  </si>
  <si>
    <t>How many applications will the principals of this project be associated with during this funding cycle?</t>
  </si>
  <si>
    <r>
      <t>List each Principal individually with his/her additional associated projects</t>
    </r>
    <r>
      <rPr>
        <b/>
        <i/>
        <sz val="10"/>
        <rFont val="Calibri"/>
        <family val="2"/>
        <scheme val="minor"/>
      </rPr>
      <t xml:space="preserve"> not including this one</t>
    </r>
    <r>
      <rPr>
        <sz val="10"/>
        <rFont val="Calibri"/>
        <family val="2"/>
        <scheme val="minor"/>
      </rPr>
      <t>:  (attach additional pages if necessary)</t>
    </r>
  </si>
  <si>
    <r>
      <rPr>
        <b/>
        <sz val="9"/>
        <color rgb="FFC00000"/>
        <rFont val="Calibri"/>
        <family val="2"/>
        <scheme val="minor"/>
      </rPr>
      <t>IF NOT CURRENT</t>
    </r>
    <r>
      <rPr>
        <b/>
        <sz val="9"/>
        <color theme="1"/>
        <rFont val="Calibri"/>
        <family val="2"/>
        <scheme val="minor"/>
      </rPr>
      <t>,      date property taxes will be paid</t>
    </r>
  </si>
  <si>
    <t>Is Applicant applying for CHDO set-aside funds?:</t>
  </si>
  <si>
    <t>Is there a corporation that is involved in the ownership of this proposed development?</t>
  </si>
  <si>
    <t>Proposed Project:</t>
  </si>
  <si>
    <t>Does this project involve any relocation of tenants?</t>
  </si>
  <si>
    <t>Relocation:</t>
  </si>
  <si>
    <t xml:space="preserve">Federal rental assistance that is tied to a residential property with a specific location and remains with that particular location throughout the term of the assistance. </t>
  </si>
  <si>
    <r>
      <rPr>
        <b/>
        <i/>
        <u/>
        <sz val="11"/>
        <rFont val="Calibri"/>
        <family val="2"/>
        <scheme val="minor"/>
      </rPr>
      <t>Project-based rental assistance</t>
    </r>
    <r>
      <rPr>
        <u/>
        <sz val="11"/>
        <rFont val="Calibri"/>
        <family val="2"/>
        <scheme val="minor"/>
      </rPr>
      <t xml:space="preserve"> </t>
    </r>
  </si>
  <si>
    <t>https://schousing.sc.gov/Home/UtilityAllowances</t>
  </si>
  <si>
    <t>Is the current property vacant land only?</t>
  </si>
  <si>
    <r>
      <rPr>
        <b/>
        <sz val="10"/>
        <rFont val="Calibri"/>
        <family val="2"/>
        <scheme val="minor"/>
      </rPr>
      <t>If not,</t>
    </r>
    <r>
      <rPr>
        <sz val="10"/>
        <rFont val="Calibri"/>
        <family val="2"/>
        <scheme val="minor"/>
      </rPr>
      <t xml:space="preserve"> # of Residential Buildings:</t>
    </r>
  </si>
  <si>
    <t>Buildings are vacant?</t>
  </si>
  <si>
    <t xml:space="preserve">Owned by the same entity? </t>
  </si>
  <si>
    <t xml:space="preserve">Located on the same parcel? </t>
  </si>
  <si>
    <t xml:space="preserve">Financed pursuant to a common plan of financing? </t>
  </si>
  <si>
    <t>Local PJ HOME-ARP Funds</t>
  </si>
  <si>
    <r>
      <rPr>
        <b/>
        <sz val="10"/>
        <rFont val="Calibri"/>
        <family val="2"/>
        <scheme val="minor"/>
      </rPr>
      <t xml:space="preserve">Emphasys - Line 11 &amp; 12 </t>
    </r>
    <r>
      <rPr>
        <sz val="10"/>
        <rFont val="Calibri"/>
        <family val="2"/>
        <scheme val="minor"/>
      </rPr>
      <t>Add to Building Acquistion page manually along with fields on  tab 4?</t>
    </r>
  </si>
  <si>
    <r>
      <rPr>
        <b/>
        <sz val="12"/>
        <color rgb="FF0000FF"/>
        <rFont val="Calibri"/>
        <family val="2"/>
        <scheme val="minor"/>
      </rPr>
      <t xml:space="preserve">NOTE: </t>
    </r>
    <r>
      <rPr>
        <b/>
        <sz val="10.5"/>
        <color rgb="FF0000FF"/>
        <rFont val="Calibri"/>
        <family val="2"/>
        <scheme val="minor"/>
      </rPr>
      <t xml:space="preserve"> Funds for SRDP Developments will be drawn during construction with a Payment and Performance Bond or Letter of Credit. Please budget for this item.</t>
    </r>
  </si>
  <si>
    <t>2)  Data should not be entered into gray-highlighted cells.</t>
  </si>
  <si>
    <t>4) Some data fields contain a drop down "data list".  You can select from this list or type in the data as</t>
  </si>
  <si>
    <r>
      <t xml:space="preserve">  Data </t>
    </r>
    <r>
      <rPr>
        <b/>
        <i/>
        <sz val="11"/>
        <rFont val="Calibri"/>
        <family val="2"/>
        <scheme val="minor"/>
      </rPr>
      <t>NOT</t>
    </r>
    <r>
      <rPr>
        <b/>
        <sz val="11"/>
        <rFont val="Calibri"/>
        <family val="2"/>
        <scheme val="minor"/>
      </rPr>
      <t xml:space="preserve"> to be Entered for these fields</t>
    </r>
  </si>
  <si>
    <t>Space Heating</t>
  </si>
  <si>
    <r>
      <t xml:space="preserve">Developer Fees </t>
    </r>
    <r>
      <rPr>
        <b/>
        <sz val="8"/>
        <rFont val="Calibri"/>
        <family val="2"/>
        <scheme val="minor"/>
      </rPr>
      <t>(#Units x $30,000)</t>
    </r>
  </si>
  <si>
    <r>
      <t xml:space="preserve">After you click on the link to the left, and choose the Year of the application and the region in which the proposed project is located, the pdf below will open up. Scroll to the Green Discount Type and Unit Type for your proposed project.  Note the highlighted items that  need to be true of your proposed project to have the correct utility allowance. Energy Star will </t>
    </r>
    <r>
      <rPr>
        <b/>
        <i/>
        <sz val="11"/>
        <rFont val="Calibri"/>
        <family val="2"/>
        <scheme val="minor"/>
      </rPr>
      <t>always</t>
    </r>
    <r>
      <rPr>
        <b/>
        <sz val="11"/>
        <rFont val="Calibri"/>
        <family val="2"/>
        <scheme val="minor"/>
      </rPr>
      <t xml:space="preserve"> be the Green Discount type.</t>
    </r>
  </si>
  <si>
    <t>Loan Origination/Closing Costs</t>
  </si>
  <si>
    <t>FFOther1:</t>
  </si>
  <si>
    <t>FFOther2:</t>
  </si>
  <si>
    <r>
      <rPr>
        <b/>
        <sz val="11"/>
        <rFont val="Calibri"/>
        <family val="2"/>
        <scheme val="minor"/>
      </rPr>
      <t xml:space="preserve">NOTE:  </t>
    </r>
    <r>
      <rPr>
        <sz val="11"/>
        <rFont val="Calibri"/>
        <family val="2"/>
        <scheme val="minor"/>
      </rPr>
      <t xml:space="preserve">Budgeted amounts for site improvement and construction costs  should match costs itemized in the         </t>
    </r>
    <r>
      <rPr>
        <b/>
        <sz val="11"/>
        <rFont val="Calibri"/>
        <family val="2"/>
        <scheme val="minor"/>
      </rPr>
      <t>Exhibit 10, Construction Cost Addendum.</t>
    </r>
  </si>
  <si>
    <r>
      <t>Attorney</t>
    </r>
    <r>
      <rPr>
        <i/>
        <sz val="9"/>
        <rFont val="Calibri"/>
        <family val="2"/>
        <scheme val="minor"/>
      </rPr>
      <t xml:space="preserve"> (Acquisition Costs Only)</t>
    </r>
  </si>
  <si>
    <r>
      <t>Title/Recording/Legal Fees</t>
    </r>
    <r>
      <rPr>
        <sz val="8"/>
        <rFont val="Calibri"/>
        <family val="2"/>
        <scheme val="minor"/>
      </rPr>
      <t xml:space="preserve"> </t>
    </r>
    <r>
      <rPr>
        <i/>
        <sz val="9"/>
        <rFont val="Calibri"/>
        <family val="2"/>
        <scheme val="minor"/>
      </rPr>
      <t>(Construction Loan)</t>
    </r>
  </si>
  <si>
    <r>
      <t>Construction Contingency</t>
    </r>
    <r>
      <rPr>
        <i/>
        <sz val="9"/>
        <rFont val="Calibri"/>
        <family val="2"/>
        <scheme val="minor"/>
      </rPr>
      <t xml:space="preserve"> (10 % Hard Construction  Costs from Exhibit 10) </t>
    </r>
  </si>
  <si>
    <t>2026 SRDP Application</t>
  </si>
  <si>
    <t>Property taxes Current?</t>
  </si>
  <si>
    <t>No Preferences</t>
  </si>
  <si>
    <t>Entity Type:</t>
  </si>
  <si>
    <t>Utility Allowance (UA) Per Unit</t>
  </si>
  <si>
    <t>Procurement:</t>
  </si>
  <si>
    <t xml:space="preserve">HOME/NHTF/SCHTF Rent Limit </t>
  </si>
  <si>
    <t>Proposed Rent</t>
  </si>
  <si>
    <t>Utility Allowance for Page 6</t>
  </si>
  <si>
    <r>
      <t>LOWRISE APARTMENTS</t>
    </r>
    <r>
      <rPr>
        <b/>
        <i/>
        <sz val="12"/>
        <color rgb="FF0000FF"/>
        <rFont val="Calibri"/>
        <family val="2"/>
        <scheme val="minor"/>
      </rPr>
      <t xml:space="preserve"> (2-4 Units)</t>
    </r>
  </si>
  <si>
    <r>
      <t>Long</t>
    </r>
    <r>
      <rPr>
        <b/>
        <sz val="12"/>
        <color rgb="FFC00000"/>
        <rFont val="Calibri"/>
        <family val="2"/>
        <scheme val="minor"/>
      </rPr>
      <t>**</t>
    </r>
  </si>
  <si>
    <r>
      <t>Lat</t>
    </r>
    <r>
      <rPr>
        <b/>
        <sz val="12"/>
        <color rgb="FFC00000"/>
        <rFont val="Calibri"/>
        <family val="2"/>
        <scheme val="minor"/>
      </rPr>
      <t>**</t>
    </r>
  </si>
  <si>
    <r>
      <t>Address for each site:</t>
    </r>
    <r>
      <rPr>
        <b/>
        <sz val="12"/>
        <color rgb="FFC00000"/>
        <rFont val="Calibri"/>
        <family val="2"/>
        <scheme val="minor"/>
      </rPr>
      <t>*</t>
    </r>
  </si>
  <si>
    <r>
      <rPr>
        <b/>
        <sz val="12"/>
        <color rgb="FFC00000"/>
        <rFont val="Calibri"/>
        <family val="2"/>
        <scheme val="minor"/>
      </rPr>
      <t>*</t>
    </r>
    <r>
      <rPr>
        <b/>
        <sz val="12"/>
        <rFont val="Calibri"/>
        <family val="2"/>
        <scheme val="minor"/>
      </rPr>
      <t xml:space="preserve"> </t>
    </r>
    <r>
      <rPr>
        <sz val="10"/>
        <rFont val="Calibri"/>
        <family val="2"/>
        <scheme val="minor"/>
      </rPr>
      <t>Provide additional pages if necessary</t>
    </r>
  </si>
  <si>
    <r>
      <rPr>
        <b/>
        <sz val="12"/>
        <color rgb="FFC00000"/>
        <rFont val="Calibri"/>
        <family val="2"/>
        <scheme val="minor"/>
      </rPr>
      <t>**</t>
    </r>
    <r>
      <rPr>
        <b/>
        <sz val="10"/>
        <rFont val="Calibri"/>
        <family val="2"/>
        <scheme val="minor"/>
      </rPr>
      <t xml:space="preserve"> Latitude and Longitude </t>
    </r>
    <r>
      <rPr>
        <sz val="10"/>
        <rFont val="Calibri"/>
        <family val="2"/>
        <scheme val="minor"/>
      </rPr>
      <t xml:space="preserve">must be to the 4th or 5th decimal place. </t>
    </r>
    <r>
      <rPr>
        <b/>
        <i/>
        <sz val="10"/>
        <rFont val="Calibri"/>
        <family val="2"/>
        <scheme val="minor"/>
      </rPr>
      <t>Longitude will be negative</t>
    </r>
    <r>
      <rPr>
        <b/>
        <sz val="10"/>
        <rFont val="Calibri"/>
        <family val="2"/>
        <scheme val="minor"/>
      </rPr>
      <t>.</t>
    </r>
  </si>
  <si>
    <t>Will a single-asset entity be created if awarded?:</t>
  </si>
  <si>
    <t>Security System/Cameras</t>
  </si>
  <si>
    <t>Attach Funding/Loan/LURA Agreement, etc. To be Included with Tab 1 submission.</t>
  </si>
  <si>
    <r>
      <t>Maximum Allowable Rent (</t>
    </r>
    <r>
      <rPr>
        <b/>
        <sz val="9"/>
        <rFont val="Calibri"/>
        <family val="2"/>
        <scheme val="minor"/>
      </rPr>
      <t>Rent Limit minus UA)</t>
    </r>
  </si>
  <si>
    <t>Total Proposed Monthly Tenant Rental Income:</t>
  </si>
  <si>
    <t>Total Proposed Annual Tenant Rental Income:</t>
  </si>
  <si>
    <t>Construction to Permanent Loan</t>
  </si>
  <si>
    <t>Office</t>
  </si>
  <si>
    <t>Attached or Detached?</t>
  </si>
  <si>
    <t>NOTE:   DETACHED amenities are not covered expenses for HOME &amp; NHTF.</t>
  </si>
  <si>
    <r>
      <rPr>
        <b/>
        <i/>
        <u/>
        <sz val="11"/>
        <rFont val="Calibri"/>
        <family val="2"/>
        <scheme val="minor"/>
      </rPr>
      <t>Amenities for Development:</t>
    </r>
    <r>
      <rPr>
        <b/>
        <i/>
        <sz val="11"/>
        <rFont val="Calibri"/>
        <family val="2"/>
        <scheme val="minor"/>
      </rPr>
      <t xml:space="preserve"> </t>
    </r>
    <r>
      <rPr>
        <b/>
        <i/>
        <sz val="10"/>
        <rFont val="Calibri"/>
        <family val="2"/>
        <scheme val="minor"/>
      </rPr>
      <t>Check all that apply</t>
    </r>
  </si>
  <si>
    <r>
      <t xml:space="preserve">Prior Governmental Funding: </t>
    </r>
    <r>
      <rPr>
        <i/>
        <sz val="11"/>
        <rFont val="Calibri"/>
        <family val="2"/>
        <scheme val="minor"/>
      </rPr>
      <t>(for this proposed project)</t>
    </r>
  </si>
  <si>
    <t xml:space="preserve">If "Yes," provide a copy of the written conditional commitment.   </t>
  </si>
  <si>
    <t>Provided?</t>
  </si>
  <si>
    <t>UA Type</t>
  </si>
  <si>
    <t>Single Family Attached</t>
  </si>
  <si>
    <t>Apt 2-4</t>
  </si>
  <si>
    <t>SF Att</t>
  </si>
  <si>
    <t>Apt 5+</t>
  </si>
  <si>
    <r>
      <t xml:space="preserve">SINGLE FAMILY ATTACHED </t>
    </r>
    <r>
      <rPr>
        <sz val="12"/>
        <color rgb="FF0000FF"/>
        <rFont val="Calibri"/>
        <family val="2"/>
        <scheme val="minor"/>
      </rPr>
      <t>(Duplex, Row/Townhouse, Triplex, Fourplex)</t>
    </r>
  </si>
  <si>
    <t>Single Family Detached</t>
  </si>
  <si>
    <t>Lowrise Apt (2-4 Units)</t>
  </si>
  <si>
    <r>
      <t xml:space="preserve">Total Gross Rent Income </t>
    </r>
    <r>
      <rPr>
        <b/>
        <sz val="9"/>
        <rFont val="Calibri"/>
        <family val="2"/>
        <scheme val="minor"/>
      </rPr>
      <t>(# of Units x    Proposed Rent)</t>
    </r>
  </si>
  <si>
    <t>Construction Loan Information</t>
  </si>
  <si>
    <t>IF you will be obtaining a construction loan, please enter that information at the bottom of the page.</t>
  </si>
  <si>
    <t>Permanent Funding Source Information</t>
  </si>
  <si>
    <t>\</t>
  </si>
  <si>
    <t>Anticipated Amount of Loan</t>
  </si>
  <si>
    <t>Sustainable Building Program:</t>
  </si>
  <si>
    <t>Will the development be built using any sustainable building practices?</t>
  </si>
  <si>
    <t xml:space="preserve">If Yes, name of Sustainable Building Program: </t>
  </si>
  <si>
    <t>Single Family House</t>
  </si>
  <si>
    <t>SF-Det</t>
  </si>
  <si>
    <t>Lowrise Apartment (2-4 units)</t>
  </si>
  <si>
    <t>Larger Apartment Bldgs (5+ units)</t>
  </si>
  <si>
    <t>E X A M P L E   O N L Y</t>
  </si>
  <si>
    <r>
      <rPr>
        <sz val="11"/>
        <rFont val="Calibri"/>
        <family val="2"/>
        <scheme val="minor"/>
      </rPr>
      <t xml:space="preserve">Complete this page </t>
    </r>
    <r>
      <rPr>
        <b/>
        <i/>
        <sz val="11"/>
        <rFont val="Calibri"/>
        <family val="2"/>
        <scheme val="minor"/>
      </rPr>
      <t>for each Bedroom Size</t>
    </r>
    <r>
      <rPr>
        <sz val="11"/>
        <rFont val="Calibri"/>
        <family val="2"/>
        <scheme val="minor"/>
      </rPr>
      <t xml:space="preserve"> in the proposed development </t>
    </r>
    <r>
      <rPr>
        <b/>
        <sz val="11"/>
        <rFont val="Calibri"/>
        <family val="2"/>
        <scheme val="minor"/>
      </rPr>
      <t xml:space="preserve"> </t>
    </r>
    <r>
      <rPr>
        <sz val="9"/>
        <rFont val="Calibri"/>
        <family val="2"/>
        <scheme val="minor"/>
      </rPr>
      <t>(i.e. 0-BR, 1-BR…..)</t>
    </r>
  </si>
  <si>
    <t>See EXAMPLE UA--&gt;</t>
  </si>
  <si>
    <t xml:space="preserve">Select the region in which the proposed development is located - Upstate, Midlands or Low Country Region. </t>
  </si>
  <si>
    <r>
      <t xml:space="preserve">Make sure that the </t>
    </r>
    <r>
      <rPr>
        <b/>
        <sz val="11"/>
        <rFont val="Calibri"/>
        <family val="2"/>
        <scheme val="minor"/>
      </rPr>
      <t>second column, Green Discount</t>
    </r>
    <r>
      <rPr>
        <sz val="11"/>
        <rFont val="Calibri"/>
        <family val="2"/>
        <scheme val="minor"/>
      </rPr>
      <t>, is labeled "</t>
    </r>
    <r>
      <rPr>
        <b/>
        <sz val="11"/>
        <rFont val="Calibri"/>
        <family val="2"/>
        <scheme val="minor"/>
      </rPr>
      <t>Energy Star</t>
    </r>
    <r>
      <rPr>
        <sz val="11"/>
        <rFont val="Calibri"/>
        <family val="2"/>
        <scheme val="minor"/>
      </rPr>
      <t xml:space="preserve">" and the </t>
    </r>
    <r>
      <rPr>
        <b/>
        <sz val="11"/>
        <rFont val="Calibri"/>
        <family val="2"/>
        <scheme val="minor"/>
      </rPr>
      <t>third column, Unit Type</t>
    </r>
    <r>
      <rPr>
        <sz val="11"/>
        <rFont val="Calibri"/>
        <family val="2"/>
        <scheme val="minor"/>
      </rPr>
      <t xml:space="preserve">, is </t>
    </r>
    <r>
      <rPr>
        <b/>
        <sz val="11"/>
        <rFont val="Calibri"/>
        <family val="2"/>
        <scheme val="minor"/>
      </rPr>
      <t>Single Family House.</t>
    </r>
  </si>
  <si>
    <t xml:space="preserve">6  </t>
  </si>
  <si>
    <r>
      <t xml:space="preserve">Make sure that the </t>
    </r>
    <r>
      <rPr>
        <b/>
        <sz val="11"/>
        <rFont val="Calibri"/>
        <family val="2"/>
        <scheme val="minor"/>
      </rPr>
      <t>second column, Green Discount</t>
    </r>
    <r>
      <rPr>
        <sz val="11"/>
        <rFont val="Calibri"/>
        <family val="2"/>
        <scheme val="minor"/>
      </rPr>
      <t>, is labeled "</t>
    </r>
    <r>
      <rPr>
        <b/>
        <sz val="11"/>
        <rFont val="Calibri"/>
        <family val="2"/>
        <scheme val="minor"/>
      </rPr>
      <t>Energy Star</t>
    </r>
    <r>
      <rPr>
        <sz val="11"/>
        <rFont val="Calibri"/>
        <family val="2"/>
        <scheme val="minor"/>
      </rPr>
      <t xml:space="preserve">" and the </t>
    </r>
    <r>
      <rPr>
        <b/>
        <sz val="11"/>
        <rFont val="Calibri"/>
        <family val="2"/>
        <scheme val="minor"/>
      </rPr>
      <t>third column, Unit Type</t>
    </r>
    <r>
      <rPr>
        <sz val="11"/>
        <rFont val="Calibri"/>
        <family val="2"/>
        <scheme val="minor"/>
      </rPr>
      <t xml:space="preserve">, is </t>
    </r>
    <r>
      <rPr>
        <b/>
        <sz val="11"/>
        <rFont val="Calibri"/>
        <family val="2"/>
        <scheme val="minor"/>
      </rPr>
      <t>Single Family Attached.</t>
    </r>
  </si>
  <si>
    <r>
      <t xml:space="preserve">UTILITY ALLOWANCES FOR:   </t>
    </r>
    <r>
      <rPr>
        <b/>
        <u/>
        <sz val="12"/>
        <color rgb="FF0505FF"/>
        <rFont val="Calibri"/>
        <family val="2"/>
        <scheme val="minor"/>
      </rPr>
      <t xml:space="preserve">SINGLE FAMILY ATTACHED </t>
    </r>
    <r>
      <rPr>
        <i/>
        <u/>
        <sz val="11"/>
        <color rgb="FF0505FF"/>
        <rFont val="Calibri"/>
        <family val="2"/>
        <scheme val="minor"/>
      </rPr>
      <t>(SF Att)  Includes:  Duplex, Row/Townhouse, Triplex, Fourplex</t>
    </r>
  </si>
  <si>
    <r>
      <t xml:space="preserve">The information posted on the SC Housing's Development Utility Allowances webpage will help you determine which allowances to use based on your </t>
    </r>
    <r>
      <rPr>
        <b/>
        <sz val="11"/>
        <rFont val="Calibri"/>
        <family val="2"/>
        <scheme val="minor"/>
      </rPr>
      <t>Building/Unit Type -(Single Family House, Single Family Attached, Lowrise Apartment (2-4 units),Larger Apartment (5+ units)</t>
    </r>
    <r>
      <rPr>
        <sz val="11"/>
        <rFont val="Calibri"/>
        <family val="2"/>
        <scheme val="minor"/>
      </rPr>
      <t xml:space="preserve">, and </t>
    </r>
    <r>
      <rPr>
        <b/>
        <sz val="11"/>
        <rFont val="Calibri"/>
        <family val="2"/>
        <scheme val="minor"/>
      </rPr>
      <t>Green Discount (Energy Star)</t>
    </r>
    <r>
      <rPr>
        <sz val="11"/>
        <rFont val="Calibri"/>
        <family val="2"/>
        <scheme val="minor"/>
      </rPr>
      <t xml:space="preserve">.  </t>
    </r>
    <r>
      <rPr>
        <b/>
        <sz val="11"/>
        <color rgb="FFC00000"/>
        <rFont val="Calibri"/>
        <family val="2"/>
        <scheme val="minor"/>
      </rPr>
      <t>Since the design criteria for SRDP units requires Energy Star certification, use the Green Discount column titled "</t>
    </r>
    <r>
      <rPr>
        <b/>
        <i/>
        <sz val="11"/>
        <color rgb="FFC00000"/>
        <rFont val="Calibri"/>
        <family val="2"/>
        <scheme val="minor"/>
      </rPr>
      <t xml:space="preserve">Energy Star" </t>
    </r>
    <r>
      <rPr>
        <b/>
        <sz val="11"/>
        <color rgb="FFC00000"/>
        <rFont val="Calibri"/>
        <family val="2"/>
        <scheme val="minor"/>
      </rPr>
      <t xml:space="preserve">for your utility allowances for the unit type. </t>
    </r>
  </si>
  <si>
    <t>SINGLE FAMILY HOUSE</t>
  </si>
  <si>
    <r>
      <t xml:space="preserve">UTILITY ALLOWANCES FOR:   </t>
    </r>
    <r>
      <rPr>
        <b/>
        <u/>
        <sz val="12"/>
        <color rgb="FF0505FF"/>
        <rFont val="Calibri"/>
        <family val="2"/>
        <scheme val="minor"/>
      </rPr>
      <t xml:space="preserve">SINGLE FAMILY HOUSE </t>
    </r>
    <r>
      <rPr>
        <i/>
        <u/>
        <sz val="11"/>
        <color rgb="FF0505FF"/>
        <rFont val="Calibri"/>
        <family val="2"/>
        <scheme val="minor"/>
      </rPr>
      <t>(SF Det)</t>
    </r>
  </si>
  <si>
    <r>
      <t xml:space="preserve">Make sure that the </t>
    </r>
    <r>
      <rPr>
        <b/>
        <sz val="11"/>
        <rFont val="Calibri"/>
        <family val="2"/>
        <scheme val="minor"/>
      </rPr>
      <t>second column, Green Discount</t>
    </r>
    <r>
      <rPr>
        <sz val="11"/>
        <rFont val="Calibri"/>
        <family val="2"/>
        <scheme val="minor"/>
      </rPr>
      <t>, is labeled "</t>
    </r>
    <r>
      <rPr>
        <b/>
        <sz val="11"/>
        <rFont val="Calibri"/>
        <family val="2"/>
        <scheme val="minor"/>
      </rPr>
      <t>Energy Star</t>
    </r>
    <r>
      <rPr>
        <sz val="11"/>
        <rFont val="Calibri"/>
        <family val="2"/>
        <scheme val="minor"/>
      </rPr>
      <t xml:space="preserve">" and the </t>
    </r>
    <r>
      <rPr>
        <b/>
        <sz val="11"/>
        <rFont val="Calibri"/>
        <family val="2"/>
        <scheme val="minor"/>
      </rPr>
      <t>third column, Unit Type</t>
    </r>
    <r>
      <rPr>
        <sz val="11"/>
        <rFont val="Calibri"/>
        <family val="2"/>
        <scheme val="minor"/>
      </rPr>
      <t xml:space="preserve">, is </t>
    </r>
    <r>
      <rPr>
        <b/>
        <sz val="11"/>
        <rFont val="Calibri"/>
        <family val="2"/>
        <scheme val="minor"/>
      </rPr>
      <t>Lowrise Apartment (2-4 units)</t>
    </r>
  </si>
  <si>
    <r>
      <t xml:space="preserve">UTILITY ALLOWANCES FOR:  </t>
    </r>
    <r>
      <rPr>
        <b/>
        <u/>
        <sz val="12"/>
        <color rgb="FF0505FF"/>
        <rFont val="Calibri"/>
        <family val="2"/>
        <scheme val="minor"/>
      </rPr>
      <t xml:space="preserve">LARGER APARTMENT BLDGS (5+ units) </t>
    </r>
    <r>
      <rPr>
        <i/>
        <u/>
        <sz val="11"/>
        <color rgb="FF0505FF"/>
        <rFont val="Calibri"/>
        <family val="2"/>
        <scheme val="minor"/>
      </rPr>
      <t>(Apts 5+)</t>
    </r>
  </si>
  <si>
    <r>
      <t xml:space="preserve">Make sure that the </t>
    </r>
    <r>
      <rPr>
        <b/>
        <sz val="11"/>
        <rFont val="Calibri"/>
        <family val="2"/>
        <scheme val="minor"/>
      </rPr>
      <t>second column, Green Discount</t>
    </r>
    <r>
      <rPr>
        <sz val="11"/>
        <rFont val="Calibri"/>
        <family val="2"/>
        <scheme val="minor"/>
      </rPr>
      <t>, is labeled "</t>
    </r>
    <r>
      <rPr>
        <b/>
        <sz val="11"/>
        <rFont val="Calibri"/>
        <family val="2"/>
        <scheme val="minor"/>
      </rPr>
      <t>Energy Star</t>
    </r>
    <r>
      <rPr>
        <sz val="11"/>
        <rFont val="Calibri"/>
        <family val="2"/>
        <scheme val="minor"/>
      </rPr>
      <t xml:space="preserve">" and the </t>
    </r>
    <r>
      <rPr>
        <b/>
        <sz val="11"/>
        <rFont val="Calibri"/>
        <family val="2"/>
        <scheme val="minor"/>
      </rPr>
      <t>third column, Unit Type</t>
    </r>
    <r>
      <rPr>
        <sz val="11"/>
        <rFont val="Calibri"/>
        <family val="2"/>
        <scheme val="minor"/>
      </rPr>
      <t xml:space="preserve">, is </t>
    </r>
    <r>
      <rPr>
        <b/>
        <sz val="11"/>
        <rFont val="Calibri"/>
        <family val="2"/>
        <scheme val="minor"/>
      </rPr>
      <t>Larger Apartment Bldgs (5+ units)</t>
    </r>
  </si>
  <si>
    <r>
      <t>LARGER APARTMENT BLDGS</t>
    </r>
    <r>
      <rPr>
        <b/>
        <i/>
        <sz val="12"/>
        <color rgb="FF0000FF"/>
        <rFont val="Calibri"/>
        <family val="2"/>
        <scheme val="minor"/>
      </rPr>
      <t xml:space="preserve"> (5+ Units)</t>
    </r>
  </si>
  <si>
    <r>
      <t xml:space="preserve">Attach a copy of the UA page </t>
    </r>
    <r>
      <rPr>
        <b/>
        <u/>
        <sz val="11"/>
        <rFont val="Calibri"/>
        <family val="2"/>
        <scheme val="minor"/>
      </rPr>
      <t>with applicable Bedroom Size columns highlighted</t>
    </r>
    <r>
      <rPr>
        <b/>
        <sz val="11"/>
        <rFont val="Calibri"/>
        <family val="2"/>
        <scheme val="minor"/>
      </rPr>
      <t xml:space="preserve"> behind Tab 10</t>
    </r>
  </si>
  <si>
    <r>
      <t xml:space="preserve">UTILITY ALLOWANCES FOR: </t>
    </r>
    <r>
      <rPr>
        <b/>
        <u/>
        <sz val="12"/>
        <color rgb="FF0505FF"/>
        <rFont val="Calibri"/>
        <family val="2"/>
        <scheme val="minor"/>
      </rPr>
      <t xml:space="preserve"> LOWRISE APARTMENTS (2-4 units) </t>
    </r>
    <r>
      <rPr>
        <i/>
        <u/>
        <sz val="11"/>
        <color rgb="FF0505FF"/>
        <rFont val="Calibri"/>
        <family val="2"/>
        <scheme val="minor"/>
      </rPr>
      <t>(APT 2-4)</t>
    </r>
  </si>
  <si>
    <t xml:space="preserve">Is the applicant planning on obtaining a construction loan? </t>
  </si>
  <si>
    <t xml:space="preserve"> B)   Construction Loan Information:</t>
  </si>
  <si>
    <t xml:space="preserve"> A)   Permanent Funding Sources:</t>
  </si>
  <si>
    <t>a.  For Developer Experience</t>
  </si>
  <si>
    <t>d.  Sustainable Building Cert</t>
  </si>
  <si>
    <t>f.   GeoTechnical Oversight</t>
  </si>
  <si>
    <r>
      <rPr>
        <b/>
        <sz val="11"/>
        <rFont val="Calibri"/>
        <family val="2"/>
        <scheme val="minor"/>
      </rPr>
      <t xml:space="preserve">NOTE:  </t>
    </r>
    <r>
      <rPr>
        <sz val="11"/>
        <rFont val="Calibri"/>
        <family val="2"/>
        <scheme val="minor"/>
      </rPr>
      <t xml:space="preserve">This workbook has been password protected to prevent the user from overwriting questions, labels, and calculations. </t>
    </r>
  </si>
  <si>
    <t>1) All data entry should be input in the fields that are shaded with a pale yellow background.</t>
  </si>
  <si>
    <t>Page 5-SFD</t>
  </si>
  <si>
    <t>Page 5-SFA</t>
  </si>
  <si>
    <t>Page 5-APT-2-4</t>
  </si>
  <si>
    <t>Page 5-APTS-5+</t>
  </si>
  <si>
    <t xml:space="preserve">          a)  PRINT all applicable pages.</t>
  </si>
  <si>
    <t>Your Flash Drive should look like this:</t>
  </si>
  <si>
    <t>Tab 1</t>
  </si>
  <si>
    <t>Application</t>
  </si>
  <si>
    <t>Tab 2</t>
  </si>
  <si>
    <t>Applicant Info &amp; Experience</t>
  </si>
  <si>
    <t>Tab 3</t>
  </si>
  <si>
    <t xml:space="preserve"> Non-Profit</t>
  </si>
  <si>
    <t>Tab 4</t>
  </si>
  <si>
    <t xml:space="preserve"> Financial Capacity</t>
  </si>
  <si>
    <t>Tab 5</t>
  </si>
  <si>
    <t>Etc…</t>
  </si>
  <si>
    <r>
      <t xml:space="preserve">          b)  Insert other documents required in the Checklist under their appropriate tab number and </t>
    </r>
    <r>
      <rPr>
        <b/>
        <i/>
        <u/>
        <sz val="11"/>
        <rFont val="Calibri"/>
        <family val="2"/>
        <scheme val="minor"/>
      </rPr>
      <t xml:space="preserve">in order </t>
    </r>
  </si>
  <si>
    <t xml:space="preserve">                according to Exhibit 1 - Application Checklist.  </t>
  </si>
  <si>
    <r>
      <t xml:space="preserve">          d)  Name the application file:      </t>
    </r>
    <r>
      <rPr>
        <b/>
        <sz val="11"/>
        <color rgb="FF0505FF"/>
        <rFont val="Calibri"/>
        <family val="2"/>
        <scheme val="minor"/>
      </rPr>
      <t xml:space="preserve"> "Proposed Development Name"-2026-SRDP App</t>
    </r>
  </si>
  <si>
    <t xml:space="preserve">               (Example: Hummingbird Pointe-2026 SRDP App)</t>
  </si>
  <si>
    <t xml:space="preserve">4) When you have completed this application and have completed all of the application Exhibits:  </t>
  </si>
  <si>
    <t>3) For data fields that require a check mark next to the description, a dropdown of "X" is provided.</t>
  </si>
  <si>
    <t xml:space="preserve">Housing Type:  </t>
  </si>
  <si>
    <t xml:space="preserve">New Construction Type:  </t>
  </si>
  <si>
    <r>
      <rPr>
        <b/>
        <sz val="11"/>
        <color rgb="FFC00000"/>
        <rFont val="Calibri"/>
        <family val="2"/>
        <scheme val="minor"/>
      </rPr>
      <t>NOTE:</t>
    </r>
    <r>
      <rPr>
        <b/>
        <sz val="11"/>
        <rFont val="Calibri"/>
        <family val="2"/>
        <scheme val="minor"/>
      </rPr>
      <t xml:space="preserve">  PHA Applicants may request to use their PHA's Utility Allowances.  </t>
    </r>
    <r>
      <rPr>
        <b/>
        <sz val="10"/>
        <rFont val="Calibri"/>
        <family val="2"/>
        <scheme val="minor"/>
      </rPr>
      <t xml:space="preserve"> Copies of the applicable UAs must be attached behind Tab 10.</t>
    </r>
  </si>
  <si>
    <r>
      <t xml:space="preserve">               </t>
    </r>
    <r>
      <rPr>
        <b/>
        <u/>
        <sz val="11"/>
        <color rgb="FFC00000"/>
        <rFont val="Calibri"/>
        <family val="2"/>
        <scheme val="minor"/>
      </rPr>
      <t>Rehabilitation only</t>
    </r>
    <r>
      <rPr>
        <b/>
        <sz val="11"/>
        <color rgb="FFC00000"/>
        <rFont val="Calibri"/>
        <family val="2"/>
        <scheme val="minor"/>
      </rPr>
      <t>:</t>
    </r>
  </si>
  <si>
    <t>Construction Loan Type</t>
  </si>
  <si>
    <t>Total  Interest Anticipated To Be Paid</t>
  </si>
  <si>
    <t>Lender Name</t>
  </si>
  <si>
    <t>Cost Per Unit</t>
  </si>
  <si>
    <r>
      <t xml:space="preserve">Capital Replacement Reserves </t>
    </r>
    <r>
      <rPr>
        <b/>
        <sz val="10"/>
        <color rgb="FFC00000"/>
        <rFont val="Calibri"/>
        <family val="2"/>
        <scheme val="minor"/>
      </rPr>
      <t>(Rehab Only)</t>
    </r>
  </si>
  <si>
    <t xml:space="preserve"> Other</t>
  </si>
  <si>
    <r>
      <rPr>
        <b/>
        <sz val="14"/>
        <color rgb="FFC00000"/>
        <rFont val="Calibri"/>
        <family val="2"/>
        <scheme val="minor"/>
      </rPr>
      <t>NOTE:</t>
    </r>
    <r>
      <rPr>
        <b/>
        <sz val="10"/>
        <color rgb="FFC00000"/>
        <rFont val="Calibri"/>
        <family val="2"/>
        <scheme val="minor"/>
      </rPr>
      <t xml:space="preserve">  "</t>
    </r>
    <r>
      <rPr>
        <b/>
        <sz val="11"/>
        <color rgb="FFC00000"/>
        <rFont val="Calibri"/>
        <family val="2"/>
        <scheme val="minor"/>
      </rPr>
      <t xml:space="preserve">Other Electric" amount is to be added to "Electric Base Charge" amount and entered into the "Electric Base Charge + Other Electric" line item. </t>
    </r>
  </si>
  <si>
    <r>
      <rPr>
        <b/>
        <sz val="14"/>
        <color rgb="FFC00000"/>
        <rFont val="Calibri"/>
        <family val="2"/>
        <scheme val="minor"/>
      </rPr>
      <t>NOTE:</t>
    </r>
    <r>
      <rPr>
        <b/>
        <sz val="11"/>
        <color rgb="FFC00000"/>
        <rFont val="Calibri"/>
        <family val="2"/>
        <scheme val="minor"/>
      </rPr>
      <t xml:space="preserve">  "Other Electric" amount is to be added to "Electric Base Charge" amount and entered into the "Electric Base Charge + Other Electric" line item. </t>
    </r>
  </si>
  <si>
    <r>
      <rPr>
        <b/>
        <sz val="14"/>
        <color rgb="FFC00000"/>
        <rFont val="Calibri"/>
        <family val="2"/>
        <scheme val="minor"/>
      </rPr>
      <t xml:space="preserve">NOTE: </t>
    </r>
    <r>
      <rPr>
        <b/>
        <sz val="11"/>
        <color rgb="FFC00000"/>
        <rFont val="Calibri"/>
        <family val="2"/>
        <scheme val="minor"/>
      </rPr>
      <t xml:space="preserve"> "Other Electric" amount is to be added to "Electric Base Charge" amount and entered into the "Electric Base Charge + Other Electric" line item. </t>
    </r>
  </si>
  <si>
    <r>
      <rPr>
        <b/>
        <sz val="14"/>
        <color rgb="FFC00000"/>
        <rFont val="Calibri"/>
        <family val="2"/>
        <scheme val="minor"/>
      </rPr>
      <t>NOTE</t>
    </r>
    <r>
      <rPr>
        <b/>
        <sz val="11"/>
        <color rgb="FFC00000"/>
        <rFont val="Calibri"/>
        <family val="2"/>
        <scheme val="minor"/>
      </rPr>
      <t xml:space="preserve">:  "Other Electric" amount is to be added to "Electric Base Charge" amount and entered into the "Electric Base Charge + Other Electric" line item. </t>
    </r>
  </si>
  <si>
    <t>Published: 02/23/2026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</si>
</sst>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lt;=9999999]###\-####;\(###\)\ ###\-####"/>
    <numFmt numFmtId="166" formatCode="&quot;$&quot;#,##0.00"/>
    <numFmt numFmtId="167" formatCode="[$-409]m/d/yy\ h:mm\ AM/PM;@"/>
    <numFmt numFmtId="168" formatCode="[$-409]h:mm\ AM/PM;@"/>
    <numFmt numFmtId="169" formatCode="0.000%"/>
    <numFmt numFmtId="170" formatCode="0.0%"/>
    <numFmt numFmtId="171" formatCode="_(&quot;$&quot;* #,##0_);_(&quot;$&quot;* \(#,##0\);_(&quot;$&quot;* &quot;-&quot;??_);_(@_)"/>
    <numFmt numFmtId="172" formatCode="&quot;$&quot;#,##0"/>
  </numFmts>
  <fonts count="1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1"/>
      <color indexed="8"/>
      <name val="Calibri"/>
      <family val="2"/>
    </font>
    <font>
      <b/>
      <sz val="11"/>
      <name val="Calibri"/>
      <family val="2"/>
    </font>
    <font>
      <sz val="11"/>
      <name val="Calibri"/>
      <family val="2"/>
    </font>
    <font>
      <sz val="10"/>
      <name val="Calibri"/>
      <family val="2"/>
    </font>
    <font>
      <sz val="12"/>
      <name val="Arial MT"/>
    </font>
    <font>
      <sz val="10"/>
      <color theme="0"/>
      <name val="Arial"/>
      <family val="2"/>
    </font>
    <font>
      <b/>
      <sz val="12"/>
      <color rgb="FFC00000"/>
      <name val="Calibri"/>
      <family val="2"/>
      <scheme val="minor"/>
    </font>
    <font>
      <b/>
      <sz val="10"/>
      <name val="Calibri"/>
      <family val="2"/>
      <scheme val="minor"/>
    </font>
    <font>
      <sz val="10"/>
      <name val="Calibri"/>
      <family val="2"/>
      <scheme val="minor"/>
    </font>
    <font>
      <b/>
      <sz val="12"/>
      <name val="Calibri"/>
      <family val="2"/>
      <scheme val="minor"/>
    </font>
    <font>
      <sz val="11"/>
      <name val="Calibri"/>
      <family val="2"/>
      <scheme val="minor"/>
    </font>
    <font>
      <b/>
      <sz val="11"/>
      <name val="Calibri"/>
      <family val="2"/>
      <scheme val="minor"/>
    </font>
    <font>
      <b/>
      <sz val="10"/>
      <color indexed="12"/>
      <name val="Calibri"/>
      <family val="2"/>
      <scheme val="minor"/>
    </font>
    <font>
      <b/>
      <sz val="12"/>
      <color indexed="9"/>
      <name val="Calibri"/>
      <family val="2"/>
      <scheme val="minor"/>
    </font>
    <font>
      <sz val="10"/>
      <color indexed="9"/>
      <name val="Calibri"/>
      <family val="2"/>
      <scheme val="minor"/>
    </font>
    <font>
      <sz val="8"/>
      <name val="Calibri"/>
      <family val="2"/>
      <scheme val="minor"/>
    </font>
    <font>
      <sz val="10"/>
      <color indexed="12"/>
      <name val="Calibri"/>
      <family val="2"/>
      <scheme val="minor"/>
    </font>
    <font>
      <sz val="9"/>
      <name val="Calibri"/>
      <family val="2"/>
      <scheme val="minor"/>
    </font>
    <font>
      <b/>
      <sz val="10"/>
      <color rgb="FF0307BD"/>
      <name val="Calibri"/>
      <family val="2"/>
      <scheme val="minor"/>
    </font>
    <font>
      <b/>
      <i/>
      <sz val="8"/>
      <name val="Calibri"/>
      <family val="2"/>
      <scheme val="minor"/>
    </font>
    <font>
      <i/>
      <sz val="10"/>
      <name val="Calibri"/>
      <family val="2"/>
      <scheme val="minor"/>
    </font>
    <font>
      <b/>
      <sz val="9"/>
      <name val="Calibri"/>
      <family val="2"/>
      <scheme val="minor"/>
    </font>
    <font>
      <b/>
      <sz val="8"/>
      <name val="Calibri"/>
      <family val="2"/>
      <scheme val="minor"/>
    </font>
    <font>
      <b/>
      <sz val="9"/>
      <color indexed="8"/>
      <name val="Calibri"/>
      <family val="2"/>
      <scheme val="minor"/>
    </font>
    <font>
      <sz val="9"/>
      <color indexed="8"/>
      <name val="Calibri"/>
      <family val="2"/>
      <scheme val="minor"/>
    </font>
    <font>
      <b/>
      <sz val="10"/>
      <color rgb="FFFF0000"/>
      <name val="Calibri"/>
      <family val="2"/>
      <scheme val="minor"/>
    </font>
    <font>
      <b/>
      <sz val="10"/>
      <color indexed="9"/>
      <name val="Calibri"/>
      <family val="2"/>
      <scheme val="minor"/>
    </font>
    <font>
      <u/>
      <sz val="10"/>
      <name val="Calibri"/>
      <family val="2"/>
      <scheme val="minor"/>
    </font>
    <font>
      <sz val="11"/>
      <color theme="0"/>
      <name val="Calibri"/>
      <family val="2"/>
      <scheme val="minor"/>
    </font>
    <font>
      <b/>
      <sz val="10"/>
      <color rgb="FF0E2AF6"/>
      <name val="Calibri"/>
      <family val="2"/>
      <scheme val="minor"/>
    </font>
    <font>
      <b/>
      <u/>
      <sz val="11"/>
      <color indexed="12"/>
      <name val="Calibri"/>
      <family val="2"/>
      <scheme val="minor"/>
    </font>
    <font>
      <b/>
      <u/>
      <sz val="12"/>
      <name val="Calibri"/>
      <family val="2"/>
      <scheme val="minor"/>
    </font>
    <font>
      <b/>
      <sz val="11"/>
      <color rgb="FFC00000"/>
      <name val="Calibri"/>
      <family val="2"/>
      <scheme val="minor"/>
    </font>
    <font>
      <b/>
      <sz val="10"/>
      <color theme="1"/>
      <name val="Calibri"/>
      <family val="2"/>
      <scheme val="minor"/>
    </font>
    <font>
      <b/>
      <sz val="20"/>
      <name val="Calibri"/>
      <family val="2"/>
      <scheme val="minor"/>
    </font>
    <font>
      <b/>
      <i/>
      <sz val="10"/>
      <name val="Calibri"/>
      <family val="2"/>
      <scheme val="minor"/>
    </font>
    <font>
      <sz val="10"/>
      <color rgb="FFC00000"/>
      <name val="Arial"/>
      <family val="2"/>
    </font>
    <font>
      <b/>
      <sz val="10"/>
      <color rgb="FFC00000"/>
      <name val="Calibri"/>
      <family val="2"/>
      <scheme val="minor"/>
    </font>
    <font>
      <b/>
      <sz val="9"/>
      <name val="Arial"/>
      <family val="2"/>
    </font>
    <font>
      <sz val="10"/>
      <color theme="0"/>
      <name val="Calibri"/>
      <family val="2"/>
      <scheme val="minor"/>
    </font>
    <font>
      <b/>
      <sz val="10"/>
      <color theme="0"/>
      <name val="Calibri"/>
      <family val="2"/>
      <scheme val="minor"/>
    </font>
    <font>
      <sz val="9"/>
      <name val="Arial"/>
      <family val="2"/>
    </font>
    <font>
      <sz val="10"/>
      <color rgb="FF66FFFF"/>
      <name val="Calibri"/>
      <family val="2"/>
      <scheme val="minor"/>
    </font>
    <font>
      <b/>
      <i/>
      <sz val="11"/>
      <color rgb="FFC00000"/>
      <name val="Calibri"/>
      <family val="2"/>
      <scheme val="minor"/>
    </font>
    <font>
      <b/>
      <u/>
      <sz val="11"/>
      <color rgb="FFC00000"/>
      <name val="Calibri"/>
      <family val="2"/>
      <scheme val="minor"/>
    </font>
    <font>
      <sz val="10"/>
      <color rgb="FF0070C0"/>
      <name val="Calibri"/>
      <family val="2"/>
      <scheme val="minor"/>
    </font>
    <font>
      <b/>
      <sz val="9"/>
      <color theme="1"/>
      <name val="Calibri"/>
      <family val="2"/>
      <scheme val="minor"/>
    </font>
    <font>
      <b/>
      <sz val="11"/>
      <color theme="1"/>
      <name val="Calibri"/>
      <family val="2"/>
      <scheme val="minor"/>
    </font>
    <font>
      <b/>
      <i/>
      <sz val="11"/>
      <name val="Calibri"/>
      <family val="2"/>
      <scheme val="minor"/>
    </font>
    <font>
      <b/>
      <sz val="10"/>
      <name val="Calibri"/>
      <family val="2"/>
    </font>
    <font>
      <sz val="10"/>
      <color rgb="FFFFFFFF"/>
      <name val="Calibri"/>
      <family val="2"/>
    </font>
    <font>
      <sz val="10"/>
      <color rgb="FFC00000"/>
      <name val="Calibri"/>
      <family val="2"/>
    </font>
    <font>
      <b/>
      <sz val="10"/>
      <color rgb="FFFFFFFF"/>
      <name val="Calibri"/>
      <family val="2"/>
    </font>
    <font>
      <sz val="9"/>
      <name val="Calibri"/>
      <family val="2"/>
    </font>
    <font>
      <b/>
      <sz val="12"/>
      <name val="Calibri"/>
      <family val="2"/>
    </font>
    <font>
      <sz val="10"/>
      <color theme="1"/>
      <name val="Calibri"/>
      <family val="2"/>
      <scheme val="minor"/>
    </font>
    <font>
      <b/>
      <i/>
      <sz val="11"/>
      <color theme="0"/>
      <name val="Calibri"/>
      <family val="2"/>
      <scheme val="minor"/>
    </font>
    <font>
      <i/>
      <sz val="9"/>
      <name val="Calibri"/>
      <family val="2"/>
      <scheme val="minor"/>
    </font>
    <font>
      <i/>
      <sz val="8"/>
      <name val="Calibri"/>
      <family val="2"/>
      <scheme val="minor"/>
    </font>
    <font>
      <b/>
      <sz val="10"/>
      <color theme="0" tint="-0.34998626667073579"/>
      <name val="Calibri"/>
      <family val="2"/>
      <scheme val="minor"/>
    </font>
    <font>
      <sz val="8"/>
      <color theme="0" tint="-4.9989318521683403E-2"/>
      <name val="Calibri"/>
      <family val="2"/>
      <scheme val="minor"/>
    </font>
    <font>
      <b/>
      <sz val="9"/>
      <color rgb="FFC00000"/>
      <name val="Calibri"/>
      <family val="2"/>
      <scheme val="minor"/>
    </font>
    <font>
      <b/>
      <sz val="10"/>
      <color theme="0" tint="-4.9989318521683403E-2"/>
      <name val="Calibri"/>
      <family val="2"/>
      <scheme val="minor"/>
    </font>
    <font>
      <sz val="8"/>
      <name val="Calibri"/>
      <family val="2"/>
    </font>
    <font>
      <b/>
      <u/>
      <sz val="12"/>
      <color indexed="12"/>
      <name val="Calibri"/>
      <family val="2"/>
      <scheme val="minor"/>
    </font>
    <font>
      <sz val="8"/>
      <color theme="1"/>
      <name val="Calibri"/>
      <family val="2"/>
      <scheme val="minor"/>
    </font>
    <font>
      <sz val="8"/>
      <name val="Arial"/>
      <family val="2"/>
    </font>
    <font>
      <b/>
      <i/>
      <sz val="10.5"/>
      <name val="Calibri"/>
      <family val="2"/>
      <scheme val="minor"/>
    </font>
    <font>
      <sz val="10"/>
      <color theme="0" tint="-4.9989318521683403E-2"/>
      <name val="Calibri"/>
      <family val="2"/>
      <scheme val="minor"/>
    </font>
    <font>
      <sz val="8"/>
      <color theme="0" tint="-0.14999847407452621"/>
      <name val="Calibri"/>
      <family val="2"/>
      <scheme val="minor"/>
    </font>
    <font>
      <b/>
      <sz val="10"/>
      <color rgb="FF0000FF"/>
      <name val="Calibri"/>
      <family val="2"/>
    </font>
    <font>
      <b/>
      <sz val="10"/>
      <color rgb="FF0000FF"/>
      <name val="Calibri"/>
      <family val="2"/>
      <scheme val="minor"/>
    </font>
    <font>
      <b/>
      <u/>
      <sz val="11"/>
      <name val="Calibri"/>
      <family val="2"/>
      <scheme val="minor"/>
    </font>
    <font>
      <b/>
      <sz val="14"/>
      <color rgb="FFC00000"/>
      <name val="Calibri"/>
      <family val="2"/>
      <scheme val="minor"/>
    </font>
    <font>
      <b/>
      <i/>
      <sz val="12"/>
      <name val="Calibri"/>
      <family val="2"/>
      <scheme val="minor"/>
    </font>
    <font>
      <b/>
      <sz val="11"/>
      <color rgb="FF0000FF"/>
      <name val="Calibri"/>
      <family val="2"/>
      <scheme val="minor"/>
    </font>
    <font>
      <b/>
      <u/>
      <sz val="10"/>
      <name val="Calibri"/>
      <family val="2"/>
      <scheme val="minor"/>
    </font>
    <font>
      <sz val="10"/>
      <color indexed="12"/>
      <name val="Arial"/>
      <family val="2"/>
    </font>
    <font>
      <u/>
      <sz val="10"/>
      <color indexed="12"/>
      <name val="Calibri"/>
      <family val="2"/>
    </font>
    <font>
      <b/>
      <u/>
      <sz val="10"/>
      <color indexed="12"/>
      <name val="Calibri"/>
      <family val="2"/>
    </font>
    <font>
      <b/>
      <i/>
      <u/>
      <sz val="11"/>
      <name val="Calibri"/>
      <family val="2"/>
      <scheme val="minor"/>
    </font>
    <font>
      <b/>
      <i/>
      <u/>
      <sz val="10"/>
      <name val="Calibri"/>
      <family val="2"/>
      <scheme val="minor"/>
    </font>
    <font>
      <b/>
      <sz val="10"/>
      <color rgb="FFC00000"/>
      <name val="Calibri"/>
      <family val="2"/>
    </font>
    <font>
      <u/>
      <sz val="11"/>
      <name val="Calibri"/>
      <family val="2"/>
      <scheme val="minor"/>
    </font>
    <font>
      <b/>
      <u/>
      <sz val="11"/>
      <color indexed="12"/>
      <name val="Calibri"/>
      <family val="2"/>
    </font>
    <font>
      <b/>
      <sz val="10.5"/>
      <color rgb="FF0000FF"/>
      <name val="Calibri"/>
      <family val="2"/>
      <scheme val="minor"/>
    </font>
    <font>
      <b/>
      <sz val="14"/>
      <name val="Calibri"/>
      <family val="2"/>
      <scheme val="minor"/>
    </font>
    <font>
      <b/>
      <sz val="12"/>
      <color rgb="FF0000FF"/>
      <name val="Calibri"/>
      <family val="2"/>
      <scheme val="minor"/>
    </font>
    <font>
      <b/>
      <i/>
      <sz val="14"/>
      <color rgb="FF0000FF"/>
      <name val="Calibri"/>
      <family val="2"/>
      <scheme val="minor"/>
    </font>
    <font>
      <b/>
      <i/>
      <sz val="12"/>
      <color rgb="FF0000FF"/>
      <name val="Calibri"/>
      <family val="2"/>
      <scheme val="minor"/>
    </font>
    <font>
      <i/>
      <sz val="11"/>
      <name val="Calibri"/>
      <family val="2"/>
      <scheme val="minor"/>
    </font>
    <font>
      <b/>
      <i/>
      <sz val="10"/>
      <color rgb="FFC00000"/>
      <name val="Calibri"/>
      <family val="2"/>
      <scheme val="minor"/>
    </font>
    <font>
      <sz val="12"/>
      <color rgb="FF0000FF"/>
      <name val="Calibri"/>
      <family val="2"/>
      <scheme val="minor"/>
    </font>
    <font>
      <sz val="11"/>
      <color rgb="FFFFFFFF"/>
      <name val="Calibri"/>
      <family val="2"/>
    </font>
    <font>
      <b/>
      <i/>
      <sz val="28"/>
      <name val="Calibri"/>
      <family val="2"/>
      <scheme val="minor"/>
    </font>
    <font>
      <b/>
      <u/>
      <sz val="12"/>
      <color rgb="FF0505FF"/>
      <name val="Calibri"/>
      <family val="2"/>
      <scheme val="minor"/>
    </font>
    <font>
      <i/>
      <u/>
      <sz val="11"/>
      <color rgb="FF0505FF"/>
      <name val="Calibri"/>
      <family val="2"/>
      <scheme val="minor"/>
    </font>
    <font>
      <b/>
      <sz val="12"/>
      <color rgb="FFC00000"/>
      <name val="Calibri"/>
      <family val="2"/>
    </font>
    <font>
      <b/>
      <sz val="12"/>
      <color rgb="FF0505FF"/>
      <name val="Calibri"/>
      <family val="2"/>
    </font>
    <font>
      <b/>
      <u/>
      <sz val="12"/>
      <name val="Calibri"/>
      <family val="2"/>
    </font>
    <font>
      <b/>
      <sz val="8.5"/>
      <color rgb="FFC00000"/>
      <name val="Calibri"/>
      <family val="2"/>
      <scheme val="minor"/>
    </font>
    <font>
      <b/>
      <sz val="12"/>
      <color rgb="FF0505FF"/>
      <name val="Calibri"/>
      <family val="2"/>
      <scheme val="minor"/>
    </font>
    <font>
      <b/>
      <sz val="11"/>
      <color rgb="FF0505FF"/>
      <name val="Calibri"/>
      <family val="2"/>
      <scheme val="minor"/>
    </font>
    <font>
      <sz val="10"/>
      <color rgb="FFFF0000"/>
      <name val="Arial"/>
      <family val="2"/>
    </font>
    <font>
      <b/>
      <sz val="14"/>
      <name val="Calibri"/>
      <family val="2"/>
    </font>
  </fonts>
  <fills count="26">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55"/>
        <bgColor indexed="64"/>
      </patternFill>
    </fill>
    <fill>
      <patternFill patternType="solid">
        <fgColor rgb="FFFFFFCC"/>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CE6F1"/>
        <bgColor rgb="FF000000"/>
      </patternFill>
    </fill>
    <fill>
      <patternFill patternType="solid">
        <fgColor rgb="FFFFFFCC"/>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4" tint="0.79998168889431442"/>
        <bgColor rgb="FF000000"/>
      </patternFill>
    </fill>
    <fill>
      <patternFill patternType="solid">
        <fgColor rgb="FFCCFFFF"/>
        <bgColor indexed="64"/>
      </patternFill>
    </fill>
    <fill>
      <patternFill patternType="solid">
        <fgColor rgb="FFFFFF00"/>
        <bgColor indexed="64"/>
      </patternFill>
    </fill>
    <fill>
      <patternFill patternType="solid">
        <fgColor rgb="FF00FF00"/>
        <bgColor indexed="64"/>
      </patternFill>
    </fill>
    <fill>
      <patternFill patternType="solid">
        <fgColor rgb="FF66FFFF"/>
        <bgColor indexed="64"/>
      </patternFill>
    </fill>
    <fill>
      <patternFill patternType="solid">
        <fgColor theme="7" tint="0.39997558519241921"/>
        <bgColor indexed="64"/>
      </patternFill>
    </fill>
    <fill>
      <patternFill patternType="solid">
        <fgColor rgb="FF0070C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00FFFF"/>
        <bgColor indexed="64"/>
      </patternFill>
    </fill>
  </fills>
  <borders count="70">
    <border>
      <left/>
      <right/>
      <top/>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s>
  <cellStyleXfs count="58">
    <xf numFmtId="0" fontId="0" fillId="0" borderId="0"/>
    <xf numFmtId="43" fontId="5"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0" fontId="85" fillId="0" borderId="0" applyNumberFormat="0" applyFill="0" applyBorder="0" applyAlignment="0" applyProtection="0">
      <alignment vertical="top"/>
      <protection locked="0"/>
    </xf>
    <xf numFmtId="0" fontId="7" fillId="0" borderId="0"/>
    <xf numFmtId="0" fontId="4" fillId="0" borderId="0"/>
    <xf numFmtId="0" fontId="7" fillId="0" borderId="0"/>
    <xf numFmtId="0" fontId="4" fillId="0" borderId="0"/>
    <xf numFmtId="0" fontId="7" fillId="0" borderId="0"/>
    <xf numFmtId="0" fontId="4" fillId="0" borderId="0"/>
    <xf numFmtId="0" fontId="7" fillId="0" borderId="0"/>
    <xf numFmtId="0" fontId="4" fillId="0" borderId="0"/>
    <xf numFmtId="0" fontId="7" fillId="0" borderId="0"/>
    <xf numFmtId="0" fontId="4" fillId="0" borderId="0"/>
    <xf numFmtId="0" fontId="7" fillId="0" borderId="0"/>
    <xf numFmtId="0" fontId="4" fillId="0" borderId="0"/>
    <xf numFmtId="0" fontId="5" fillId="0" borderId="0"/>
    <xf numFmtId="0" fontId="11" fillId="2" borderId="0"/>
    <xf numFmtId="9"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2" fillId="0" borderId="0"/>
  </cellStyleXfs>
  <cellXfs count="1144">
    <xf numFmtId="0" fontId="0" fillId="0" borderId="0" xfId="0"/>
    <xf numFmtId="0" fontId="0" fillId="0" borderId="0" xfId="0" applyBorder="1"/>
    <xf numFmtId="0" fontId="5" fillId="0" borderId="0" xfId="0" applyFont="1"/>
    <xf numFmtId="0" fontId="0" fillId="0" borderId="0" xfId="0" applyProtection="1"/>
    <xf numFmtId="0" fontId="12" fillId="0" borderId="0" xfId="0" applyFont="1"/>
    <xf numFmtId="0" fontId="15" fillId="0" borderId="0" xfId="0" applyFont="1" applyProtection="1"/>
    <xf numFmtId="0" fontId="15" fillId="0" borderId="0" xfId="0" applyFont="1" applyBorder="1" applyProtection="1"/>
    <xf numFmtId="168" fontId="15" fillId="0" borderId="0" xfId="0" applyNumberFormat="1" applyFont="1" applyProtection="1"/>
    <xf numFmtId="0" fontId="19" fillId="0" borderId="0" xfId="0" applyFont="1" applyFill="1" applyBorder="1" applyAlignment="1" applyProtection="1">
      <alignment horizontal="center"/>
    </xf>
    <xf numFmtId="0" fontId="14" fillId="0" borderId="0" xfId="0" applyFont="1" applyProtection="1"/>
    <xf numFmtId="0" fontId="22" fillId="0" borderId="0" xfId="0" applyFont="1" applyFill="1" applyBorder="1" applyAlignment="1" applyProtection="1"/>
    <xf numFmtId="0" fontId="22" fillId="0" borderId="0" xfId="0" applyFont="1" applyFill="1" applyAlignment="1" applyProtection="1"/>
    <xf numFmtId="0" fontId="22" fillId="0" borderId="0" xfId="0" applyFont="1" applyAlignment="1" applyProtection="1"/>
    <xf numFmtId="0" fontId="15" fillId="0" borderId="0" xfId="0" applyFont="1"/>
    <xf numFmtId="0" fontId="14" fillId="0" borderId="0" xfId="0" applyFont="1" applyFill="1" applyBorder="1" applyAlignment="1" applyProtection="1">
      <alignment horizontal="center"/>
    </xf>
    <xf numFmtId="0" fontId="15" fillId="0" borderId="0" xfId="0" applyFont="1" applyFill="1" applyBorder="1" applyProtection="1"/>
    <xf numFmtId="0" fontId="15" fillId="0" borderId="0" xfId="0" applyFont="1" applyFill="1" applyBorder="1" applyAlignment="1" applyProtection="1"/>
    <xf numFmtId="0" fontId="15" fillId="0" borderId="0" xfId="0" applyFont="1" applyFill="1" applyBorder="1" applyAlignment="1" applyProtection="1">
      <alignment horizontal="right"/>
    </xf>
    <xf numFmtId="43" fontId="23" fillId="0" borderId="0" xfId="1" applyFont="1" applyFill="1" applyBorder="1" applyAlignment="1" applyProtection="1">
      <alignment horizontal="center"/>
    </xf>
    <xf numFmtId="0" fontId="24" fillId="0" borderId="0" xfId="0" applyFont="1" applyProtection="1"/>
    <xf numFmtId="0" fontId="15" fillId="0" borderId="0" xfId="0" applyFont="1" applyFill="1" applyProtection="1"/>
    <xf numFmtId="0" fontId="19" fillId="0" borderId="2" xfId="0" applyFont="1" applyFill="1" applyBorder="1" applyAlignment="1" applyProtection="1">
      <alignment horizontal="center"/>
    </xf>
    <xf numFmtId="0" fontId="15" fillId="0" borderId="2" xfId="0" applyFont="1" applyFill="1" applyBorder="1" applyProtection="1"/>
    <xf numFmtId="0" fontId="23" fillId="0" borderId="2" xfId="0" applyFont="1" applyFill="1" applyBorder="1" applyAlignment="1" applyProtection="1">
      <alignment horizontal="left"/>
    </xf>
    <xf numFmtId="0" fontId="15" fillId="0" borderId="0" xfId="0" applyFont="1" applyBorder="1" applyAlignment="1" applyProtection="1"/>
    <xf numFmtId="0" fontId="24" fillId="0" borderId="0" xfId="0" applyFont="1" applyFill="1" applyBorder="1" applyAlignment="1" applyProtection="1">
      <alignment vertical="top" wrapText="1"/>
    </xf>
    <xf numFmtId="0" fontId="24" fillId="0" borderId="0" xfId="0" applyFont="1" applyBorder="1" applyAlignment="1" applyProtection="1">
      <alignment vertical="top" wrapText="1"/>
    </xf>
    <xf numFmtId="0" fontId="15" fillId="0" borderId="0" xfId="0" applyFont="1" applyAlignment="1"/>
    <xf numFmtId="0" fontId="15" fillId="0" borderId="2" xfId="0" applyFont="1" applyBorder="1" applyProtection="1"/>
    <xf numFmtId="0" fontId="14" fillId="0" borderId="0" xfId="0" applyFont="1"/>
    <xf numFmtId="0" fontId="15" fillId="0" borderId="2" xfId="0" applyFont="1" applyBorder="1"/>
    <xf numFmtId="0" fontId="14" fillId="0" borderId="5" xfId="0" applyFont="1" applyBorder="1"/>
    <xf numFmtId="0" fontId="15" fillId="0" borderId="4" xfId="0" applyFont="1" applyBorder="1"/>
    <xf numFmtId="0" fontId="15" fillId="0" borderId="0" xfId="0" applyFont="1" applyFill="1" applyBorder="1"/>
    <xf numFmtId="0" fontId="15" fillId="0" borderId="0" xfId="0" applyFont="1" applyFill="1" applyAlignment="1" applyProtection="1">
      <alignment horizontal="right"/>
    </xf>
    <xf numFmtId="0" fontId="14" fillId="0" borderId="8" xfId="0" applyFont="1" applyBorder="1" applyAlignment="1" applyProtection="1">
      <alignment horizontal="center"/>
    </xf>
    <xf numFmtId="0" fontId="28" fillId="0" borderId="0" xfId="0" applyFont="1" applyProtection="1"/>
    <xf numFmtId="0" fontId="15" fillId="0" borderId="0" xfId="28" applyFont="1" applyFill="1" applyBorder="1" applyProtection="1"/>
    <xf numFmtId="0" fontId="15" fillId="0" borderId="0" xfId="28" applyFont="1" applyProtection="1"/>
    <xf numFmtId="0" fontId="14" fillId="0" borderId="0" xfId="0" applyFont="1" applyFill="1" applyBorder="1" applyProtection="1"/>
    <xf numFmtId="0" fontId="14" fillId="0" borderId="0" xfId="0" applyFont="1" applyFill="1" applyBorder="1"/>
    <xf numFmtId="0" fontId="24" fillId="0" borderId="0" xfId="0" applyFont="1"/>
    <xf numFmtId="14" fontId="15" fillId="0" borderId="0" xfId="0" applyNumberFormat="1" applyFont="1"/>
    <xf numFmtId="0" fontId="15" fillId="0" borderId="0" xfId="0" applyFont="1" applyBorder="1"/>
    <xf numFmtId="0" fontId="15" fillId="0" borderId="0" xfId="0" applyFont="1" applyBorder="1" applyAlignment="1">
      <alignment horizontal="right"/>
    </xf>
    <xf numFmtId="0" fontId="15" fillId="0" borderId="0" xfId="0" applyFont="1" applyAlignment="1">
      <alignment horizontal="right"/>
    </xf>
    <xf numFmtId="0" fontId="25" fillId="0" borderId="0" xfId="0" applyNumberFormat="1" applyFont="1" applyAlignment="1"/>
    <xf numFmtId="0" fontId="15" fillId="0" borderId="0" xfId="0" applyNumberFormat="1" applyFont="1"/>
    <xf numFmtId="0" fontId="15" fillId="0" borderId="0" xfId="0" applyNumberFormat="1" applyFont="1" applyAlignment="1"/>
    <xf numFmtId="0" fontId="20" fillId="0" borderId="0" xfId="0" applyFont="1" applyFill="1" applyBorder="1"/>
    <xf numFmtId="0" fontId="21" fillId="0" borderId="0" xfId="0" applyFont="1" applyFill="1" applyBorder="1"/>
    <xf numFmtId="0" fontId="15" fillId="0" borderId="0" xfId="0" applyNumberFormat="1" applyFont="1" applyFill="1" applyBorder="1" applyAlignment="1"/>
    <xf numFmtId="0" fontId="30" fillId="0" borderId="0" xfId="29" applyNumberFormat="1" applyFont="1" applyFill="1" applyBorder="1" applyProtection="1"/>
    <xf numFmtId="0" fontId="30" fillId="0" borderId="0" xfId="29" applyNumberFormat="1" applyFont="1" applyFill="1" applyProtection="1"/>
    <xf numFmtId="0" fontId="31" fillId="0" borderId="5" xfId="29" applyNumberFormat="1" applyFont="1" applyFill="1" applyBorder="1" applyProtection="1"/>
    <xf numFmtId="0" fontId="30" fillId="0" borderId="8" xfId="29" applyNumberFormat="1" applyFont="1" applyFill="1" applyBorder="1" applyProtection="1"/>
    <xf numFmtId="0" fontId="15" fillId="0" borderId="0" xfId="0" applyFont="1" applyAlignment="1">
      <alignment vertical="top" wrapText="1"/>
    </xf>
    <xf numFmtId="4" fontId="15" fillId="0" borderId="0" xfId="0" applyNumberFormat="1" applyFont="1" applyFill="1" applyProtection="1"/>
    <xf numFmtId="0" fontId="14" fillId="0" borderId="0" xfId="0" applyFont="1" applyFill="1" applyBorder="1" applyAlignment="1" applyProtection="1">
      <alignment horizontal="left"/>
    </xf>
    <xf numFmtId="0" fontId="32" fillId="0" borderId="0" xfId="0" applyFont="1"/>
    <xf numFmtId="43" fontId="15" fillId="0" borderId="0" xfId="1" applyFont="1"/>
    <xf numFmtId="0" fontId="15" fillId="0" borderId="8" xfId="0" applyFont="1" applyBorder="1"/>
    <xf numFmtId="43" fontId="15" fillId="0" borderId="0" xfId="1" applyNumberFormat="1" applyFont="1" applyFill="1" applyBorder="1"/>
    <xf numFmtId="0" fontId="33" fillId="0" borderId="0" xfId="0" applyFont="1" applyFill="1" applyAlignment="1">
      <alignment horizontal="left" vertical="top"/>
    </xf>
    <xf numFmtId="0" fontId="33" fillId="0" borderId="0" xfId="0" applyFont="1" applyFill="1" applyAlignment="1">
      <alignment horizontal="left"/>
    </xf>
    <xf numFmtId="0" fontId="15" fillId="0" borderId="0" xfId="0" applyFont="1" applyFill="1"/>
    <xf numFmtId="0" fontId="15" fillId="0" borderId="0" xfId="0" quotePrefix="1" applyNumberFormat="1" applyFont="1" applyAlignment="1">
      <alignment horizontal="left" vertical="top"/>
    </xf>
    <xf numFmtId="49" fontId="15" fillId="0" borderId="0" xfId="0" applyNumberFormat="1" applyFont="1" applyAlignment="1">
      <alignment horizontal="left" vertical="top"/>
    </xf>
    <xf numFmtId="0" fontId="15" fillId="0" borderId="0" xfId="0" applyFont="1" applyAlignment="1">
      <alignment horizontal="left" vertical="top" wrapText="1"/>
    </xf>
    <xf numFmtId="0" fontId="14" fillId="0" borderId="0" xfId="0" applyNumberFormat="1" applyFont="1" applyAlignment="1">
      <alignment horizontal="left" vertical="top"/>
    </xf>
    <xf numFmtId="0" fontId="15" fillId="0" borderId="0" xfId="0" applyFont="1" applyAlignment="1">
      <alignment wrapText="1"/>
    </xf>
    <xf numFmtId="0" fontId="15" fillId="0" borderId="0" xfId="0" applyFont="1" applyAlignment="1">
      <alignment horizontal="center"/>
    </xf>
    <xf numFmtId="0" fontId="15" fillId="0" borderId="0" xfId="0" applyFont="1" applyFill="1" applyAlignment="1">
      <alignment horizontal="center"/>
    </xf>
    <xf numFmtId="0" fontId="15" fillId="0" borderId="0" xfId="0" applyFont="1" applyAlignment="1">
      <alignment horizontal="left"/>
    </xf>
    <xf numFmtId="0" fontId="15" fillId="0" borderId="0" xfId="0" applyFont="1" applyFill="1" applyBorder="1" applyAlignment="1">
      <alignment horizontal="left"/>
    </xf>
    <xf numFmtId="0" fontId="15" fillId="0" borderId="0" xfId="0" applyFont="1" applyFill="1" applyBorder="1" applyAlignment="1" applyProtection="1">
      <alignment horizontal="left"/>
    </xf>
    <xf numFmtId="0" fontId="15" fillId="0" borderId="0" xfId="0" applyFont="1" applyBorder="1" applyAlignment="1" applyProtection="1">
      <alignment horizontal="left"/>
    </xf>
    <xf numFmtId="0" fontId="15" fillId="0" borderId="0" xfId="0" applyFont="1" applyAlignment="1" applyProtection="1">
      <alignment horizontal="right"/>
    </xf>
    <xf numFmtId="0" fontId="15" fillId="0" borderId="0" xfId="0" applyFont="1" applyFill="1" applyBorder="1" applyAlignment="1" applyProtection="1">
      <alignment horizontal="right"/>
    </xf>
    <xf numFmtId="0" fontId="15" fillId="0" borderId="0" xfId="0" applyFont="1" applyFill="1" applyBorder="1" applyAlignment="1" applyProtection="1">
      <alignment horizontal="center"/>
    </xf>
    <xf numFmtId="0" fontId="15" fillId="0" borderId="3" xfId="0" applyFont="1" applyBorder="1" applyAlignment="1">
      <alignment horizontal="center"/>
    </xf>
    <xf numFmtId="0" fontId="15" fillId="0" borderId="0" xfId="0" applyFont="1" applyAlignment="1">
      <alignment horizontal="right"/>
    </xf>
    <xf numFmtId="0" fontId="15" fillId="0" borderId="0" xfId="0" applyFont="1" applyAlignment="1">
      <alignment horizontal="left" vertical="top" wrapText="1"/>
    </xf>
    <xf numFmtId="0" fontId="15" fillId="0" borderId="0" xfId="0" applyFont="1" applyAlignment="1">
      <alignment wrapText="1"/>
    </xf>
    <xf numFmtId="0" fontId="14" fillId="5" borderId="3" xfId="0" applyFont="1" applyFill="1" applyBorder="1" applyAlignment="1" applyProtection="1">
      <alignment horizontal="center"/>
      <protection locked="0"/>
    </xf>
    <xf numFmtId="0" fontId="14" fillId="0" borderId="6" xfId="0" applyFont="1" applyFill="1" applyBorder="1" applyAlignment="1" applyProtection="1">
      <alignment horizontal="center"/>
    </xf>
    <xf numFmtId="43" fontId="15" fillId="0" borderId="0" xfId="1" applyFont="1" applyFill="1" applyBorder="1" applyAlignment="1" applyProtection="1">
      <alignment horizontal="center"/>
    </xf>
    <xf numFmtId="0" fontId="14" fillId="0" borderId="0" xfId="0" applyFont="1" applyFill="1" applyBorder="1" applyAlignment="1" applyProtection="1"/>
    <xf numFmtId="0" fontId="15" fillId="0" borderId="2" xfId="0" applyFont="1" applyFill="1" applyBorder="1" applyAlignment="1" applyProtection="1">
      <alignment horizontal="center"/>
    </xf>
    <xf numFmtId="0" fontId="34" fillId="0" borderId="0" xfId="15" applyFont="1" applyFill="1" applyBorder="1" applyAlignment="1" applyProtection="1">
      <alignment horizontal="left"/>
    </xf>
    <xf numFmtId="14" fontId="15" fillId="0" borderId="0" xfId="0" applyNumberFormat="1" applyFont="1" applyFill="1" applyBorder="1" applyAlignment="1" applyProtection="1">
      <alignment horizontal="center"/>
    </xf>
    <xf numFmtId="43" fontId="15" fillId="5" borderId="3" xfId="1" applyFont="1" applyFill="1" applyBorder="1" applyAlignment="1" applyProtection="1">
      <alignment horizontal="center"/>
      <protection locked="0"/>
    </xf>
    <xf numFmtId="43" fontId="15" fillId="5" borderId="3" xfId="0" applyNumberFormat="1" applyFont="1" applyFill="1" applyBorder="1" applyAlignment="1" applyProtection="1">
      <protection locked="0"/>
    </xf>
    <xf numFmtId="43" fontId="15" fillId="5" borderId="14" xfId="0" applyNumberFormat="1" applyFont="1" applyFill="1" applyBorder="1" applyAlignment="1" applyProtection="1">
      <protection locked="0"/>
    </xf>
    <xf numFmtId="0" fontId="24" fillId="0" borderId="17" xfId="29" applyNumberFormat="1" applyFont="1" applyFill="1" applyBorder="1" applyProtection="1"/>
    <xf numFmtId="0" fontId="24" fillId="0" borderId="5" xfId="29" applyNumberFormat="1" applyFont="1" applyFill="1" applyBorder="1" applyProtection="1"/>
    <xf numFmtId="0" fontId="28" fillId="0" borderId="8" xfId="29" applyNumberFormat="1" applyFont="1" applyFill="1" applyBorder="1" applyProtection="1"/>
    <xf numFmtId="0" fontId="28" fillId="0" borderId="0" xfId="29" applyNumberFormat="1" applyFont="1" applyFill="1" applyProtection="1"/>
    <xf numFmtId="0" fontId="24" fillId="0" borderId="10" xfId="29" applyNumberFormat="1" applyFont="1" applyFill="1" applyBorder="1" applyProtection="1"/>
    <xf numFmtId="0" fontId="28" fillId="0" borderId="8" xfId="29" applyNumberFormat="1" applyFont="1" applyFill="1" applyBorder="1" applyAlignment="1" applyProtection="1">
      <alignment horizontal="left"/>
    </xf>
    <xf numFmtId="0" fontId="28" fillId="0" borderId="12" xfId="29" applyNumberFormat="1" applyFont="1" applyFill="1" applyBorder="1" applyAlignment="1" applyProtection="1">
      <alignment horizontal="left"/>
    </xf>
    <xf numFmtId="0" fontId="24" fillId="0" borderId="17" xfId="29" applyNumberFormat="1" applyFont="1" applyFill="1" applyBorder="1" applyAlignment="1" applyProtection="1">
      <alignment horizontal="left"/>
    </xf>
    <xf numFmtId="0" fontId="24" fillId="0" borderId="14" xfId="29" applyNumberFormat="1" applyFont="1" applyFill="1" applyBorder="1" applyAlignment="1" applyProtection="1">
      <alignment horizontal="left"/>
    </xf>
    <xf numFmtId="43" fontId="15" fillId="5" borderId="15" xfId="0" applyNumberFormat="1" applyFont="1" applyFill="1" applyBorder="1" applyAlignment="1" applyProtection="1">
      <protection locked="0"/>
    </xf>
    <xf numFmtId="0" fontId="14" fillId="5" borderId="14" xfId="0" applyFont="1" applyFill="1" applyBorder="1" applyAlignment="1" applyProtection="1">
      <alignment horizontal="center"/>
      <protection locked="0"/>
    </xf>
    <xf numFmtId="0" fontId="15" fillId="5" borderId="8" xfId="0" applyFont="1" applyFill="1" applyBorder="1" applyAlignment="1" applyProtection="1">
      <alignment horizontal="center"/>
      <protection locked="0"/>
    </xf>
    <xf numFmtId="0" fontId="15" fillId="0" borderId="0" xfId="0" applyFont="1" applyFill="1" applyBorder="1" applyProtection="1"/>
    <xf numFmtId="4" fontId="14" fillId="0" borderId="0" xfId="0" applyNumberFormat="1" applyFont="1" applyFill="1" applyBorder="1" applyAlignment="1" applyProtection="1">
      <alignment horizontal="center"/>
    </xf>
    <xf numFmtId="0" fontId="15" fillId="0" borderId="0" xfId="0" applyFont="1" applyAlignment="1" applyProtection="1">
      <alignment horizontal="left"/>
    </xf>
    <xf numFmtId="0" fontId="15" fillId="0" borderId="0" xfId="0" applyFont="1" applyAlignment="1" applyProtection="1">
      <alignment horizontal="right"/>
    </xf>
    <xf numFmtId="0" fontId="15" fillId="0" borderId="0" xfId="0" applyFont="1" applyFill="1" applyBorder="1" applyAlignment="1" applyProtection="1">
      <alignment horizontal="center"/>
    </xf>
    <xf numFmtId="0" fontId="15" fillId="5" borderId="3" xfId="0" applyFont="1" applyFill="1" applyBorder="1" applyAlignment="1" applyProtection="1">
      <alignment horizontal="center"/>
      <protection locked="0"/>
    </xf>
    <xf numFmtId="43" fontId="15" fillId="7" borderId="3" xfId="1" applyFont="1" applyFill="1" applyBorder="1"/>
    <xf numFmtId="10" fontId="15" fillId="7" borderId="3" xfId="30" applyNumberFormat="1" applyFont="1" applyFill="1" applyBorder="1"/>
    <xf numFmtId="0" fontId="15" fillId="0" borderId="0" xfId="0" applyFont="1" applyFill="1" applyBorder="1" applyAlignment="1" applyProtection="1">
      <alignment vertical="top" wrapText="1"/>
    </xf>
    <xf numFmtId="0" fontId="17" fillId="0" borderId="0" xfId="0" applyFont="1" applyFill="1" applyBorder="1" applyAlignment="1" applyProtection="1">
      <alignment horizontal="left" vertical="top" wrapText="1"/>
    </xf>
    <xf numFmtId="0" fontId="14" fillId="0" borderId="0" xfId="0" applyFont="1" applyFill="1" applyBorder="1" applyAlignment="1" applyProtection="1">
      <alignment wrapText="1"/>
    </xf>
    <xf numFmtId="0" fontId="14" fillId="0" borderId="0" xfId="0" applyFont="1" applyFill="1" applyBorder="1" applyAlignment="1" applyProtection="1"/>
    <xf numFmtId="0" fontId="28" fillId="0" borderId="0" xfId="0" applyFont="1" applyFill="1" applyBorder="1" applyAlignment="1" applyProtection="1"/>
    <xf numFmtId="0" fontId="15" fillId="0" borderId="0" xfId="0" applyFont="1" applyFill="1" applyBorder="1" applyAlignment="1" applyProtection="1">
      <alignment horizontal="center" wrapText="1"/>
    </xf>
    <xf numFmtId="0" fontId="0" fillId="0" borderId="0" xfId="0" applyFill="1"/>
    <xf numFmtId="0" fontId="0" fillId="0" borderId="0" xfId="0" applyFill="1" applyAlignment="1"/>
    <xf numFmtId="0" fontId="35" fillId="0" borderId="0" xfId="0" applyFont="1" applyFill="1" applyBorder="1" applyAlignment="1" applyProtection="1">
      <alignment horizontal="center" wrapText="1"/>
    </xf>
    <xf numFmtId="1" fontId="15" fillId="0" borderId="0" xfId="0" applyNumberFormat="1" applyFont="1" applyFill="1" applyBorder="1" applyAlignment="1" applyProtection="1"/>
    <xf numFmtId="0" fontId="18" fillId="0" borderId="0" xfId="0" applyFont="1" applyAlignment="1"/>
    <xf numFmtId="0" fontId="17" fillId="0" borderId="0" xfId="0" applyFont="1" applyAlignment="1"/>
    <xf numFmtId="44" fontId="14" fillId="0" borderId="0" xfId="1" applyNumberFormat="1" applyFont="1" applyFill="1" applyBorder="1" applyAlignment="1" applyProtection="1"/>
    <xf numFmtId="44" fontId="14" fillId="0" borderId="8" xfId="1" applyNumberFormat="1" applyFont="1" applyFill="1" applyBorder="1" applyAlignment="1" applyProtection="1"/>
    <xf numFmtId="0" fontId="14" fillId="0" borderId="8" xfId="0" applyFont="1" applyBorder="1" applyAlignment="1" applyProtection="1">
      <alignment horizontal="center" wrapText="1"/>
    </xf>
    <xf numFmtId="9" fontId="14" fillId="5" borderId="3" xfId="30" applyFont="1" applyFill="1" applyBorder="1" applyAlignment="1" applyProtection="1">
      <protection locked="0"/>
    </xf>
    <xf numFmtId="0" fontId="14" fillId="0" borderId="8" xfId="0" applyFont="1" applyBorder="1" applyAlignment="1" applyProtection="1">
      <alignment horizontal="center"/>
    </xf>
    <xf numFmtId="0" fontId="14" fillId="0" borderId="0" xfId="0" applyFont="1" applyAlignment="1" applyProtection="1"/>
    <xf numFmtId="0" fontId="14" fillId="0" borderId="0" xfId="0" applyFont="1" applyBorder="1" applyAlignment="1" applyProtection="1"/>
    <xf numFmtId="0" fontId="38" fillId="0" borderId="0" xfId="0" applyFont="1" applyAlignment="1" applyProtection="1"/>
    <xf numFmtId="0" fontId="28" fillId="0" borderId="0" xfId="0" applyNumberFormat="1" applyFont="1" applyAlignment="1" applyProtection="1">
      <alignment horizontal="left"/>
    </xf>
    <xf numFmtId="0" fontId="24" fillId="0" borderId="0" xfId="0" applyFont="1" applyFill="1" applyBorder="1" applyAlignment="1">
      <alignment horizontal="right"/>
    </xf>
    <xf numFmtId="0" fontId="24" fillId="0" borderId="0" xfId="0" applyFont="1" applyAlignment="1">
      <alignment horizontal="right"/>
    </xf>
    <xf numFmtId="43" fontId="15" fillId="7" borderId="3" xfId="0" applyNumberFormat="1" applyFont="1" applyFill="1" applyBorder="1" applyAlignment="1" applyProtection="1"/>
    <xf numFmtId="4" fontId="15" fillId="7" borderId="3" xfId="0" applyNumberFormat="1" applyFont="1" applyFill="1" applyBorder="1" applyProtection="1"/>
    <xf numFmtId="0" fontId="14" fillId="0" borderId="0" xfId="0" applyFont="1" applyAlignment="1" applyProtection="1">
      <alignment horizontal="center"/>
    </xf>
    <xf numFmtId="0" fontId="15" fillId="0" borderId="0" xfId="0" applyFont="1" applyBorder="1" applyAlignment="1" applyProtection="1"/>
    <xf numFmtId="43" fontId="15" fillId="7" borderId="3" xfId="0" applyNumberFormat="1" applyFont="1" applyFill="1" applyBorder="1" applyAlignment="1">
      <alignment horizontal="center"/>
    </xf>
    <xf numFmtId="0" fontId="15" fillId="0" borderId="33" xfId="0" applyFont="1" applyBorder="1" applyAlignment="1">
      <alignment horizontal="center"/>
    </xf>
    <xf numFmtId="43" fontId="15" fillId="5" borderId="33" xfId="1" applyFont="1" applyFill="1" applyBorder="1" applyAlignment="1" applyProtection="1">
      <alignment horizontal="center"/>
      <protection locked="0"/>
    </xf>
    <xf numFmtId="43" fontId="15" fillId="7" borderId="33" xfId="0" applyNumberFormat="1" applyFont="1" applyFill="1" applyBorder="1" applyAlignment="1">
      <alignment horizontal="center"/>
    </xf>
    <xf numFmtId="43" fontId="15" fillId="7" borderId="37" xfId="1" applyFont="1" applyFill="1" applyBorder="1" applyAlignment="1" applyProtection="1">
      <alignment horizontal="center"/>
    </xf>
    <xf numFmtId="43" fontId="15" fillId="7" borderId="38" xfId="1" applyFont="1" applyFill="1" applyBorder="1" applyAlignment="1" applyProtection="1">
      <alignment horizontal="center"/>
    </xf>
    <xf numFmtId="0" fontId="19" fillId="0" borderId="0" xfId="0" applyFont="1" applyFill="1" applyBorder="1" applyAlignment="1" applyProtection="1">
      <alignment horizontal="left"/>
    </xf>
    <xf numFmtId="0" fontId="16" fillId="5" borderId="3" xfId="0" applyFont="1" applyFill="1" applyBorder="1" applyAlignment="1" applyProtection="1">
      <alignment horizontal="center"/>
      <protection locked="0"/>
    </xf>
    <xf numFmtId="0" fontId="18" fillId="5" borderId="3" xfId="0" applyFont="1" applyFill="1" applyBorder="1" applyAlignment="1" applyProtection="1">
      <alignment horizontal="center"/>
      <protection locked="0"/>
    </xf>
    <xf numFmtId="14" fontId="14" fillId="0" borderId="0" xfId="0" applyNumberFormat="1" applyFont="1" applyFill="1" applyBorder="1" applyAlignment="1" applyProtection="1"/>
    <xf numFmtId="43" fontId="15" fillId="5" borderId="4" xfId="1" applyFont="1" applyFill="1" applyBorder="1" applyAlignment="1" applyProtection="1">
      <alignment horizontal="center"/>
      <protection locked="0"/>
    </xf>
    <xf numFmtId="0" fontId="15" fillId="0" borderId="4" xfId="0" applyFont="1" applyBorder="1" applyAlignment="1">
      <alignment horizontal="center"/>
    </xf>
    <xf numFmtId="0" fontId="14" fillId="0" borderId="31" xfId="0" applyFont="1" applyBorder="1" applyAlignment="1">
      <alignment horizontal="center" wrapText="1"/>
    </xf>
    <xf numFmtId="0" fontId="15" fillId="9" borderId="17" xfId="0" applyFont="1" applyFill="1" applyBorder="1" applyProtection="1"/>
    <xf numFmtId="0" fontId="15" fillId="9" borderId="1" xfId="0" applyFont="1" applyFill="1" applyBorder="1" applyProtection="1"/>
    <xf numFmtId="0" fontId="22" fillId="9" borderId="12" xfId="0" applyFont="1" applyFill="1" applyBorder="1" applyProtection="1"/>
    <xf numFmtId="0" fontId="15" fillId="9" borderId="8" xfId="0" applyFont="1" applyFill="1" applyBorder="1" applyProtection="1"/>
    <xf numFmtId="0" fontId="18" fillId="0" borderId="0" xfId="0" applyFont="1" applyFill="1" applyBorder="1" applyAlignment="1"/>
    <xf numFmtId="0" fontId="15" fillId="0" borderId="0" xfId="56" applyFont="1" applyFill="1" applyBorder="1"/>
    <xf numFmtId="0" fontId="18" fillId="0" borderId="0" xfId="56" applyFont="1" applyFill="1" applyBorder="1"/>
    <xf numFmtId="0" fontId="18" fillId="0" borderId="0" xfId="0" applyFont="1" applyFill="1" applyBorder="1" applyAlignment="1">
      <alignment wrapText="1"/>
    </xf>
    <xf numFmtId="0" fontId="18" fillId="0" borderId="0" xfId="0" applyFont="1" applyFill="1" applyBorder="1" applyAlignment="1">
      <alignment vertical="top" wrapText="1"/>
    </xf>
    <xf numFmtId="167" fontId="15" fillId="0" borderId="18" xfId="0" applyNumberFormat="1" applyFont="1" applyBorder="1" applyAlignment="1">
      <alignment horizontal="left"/>
    </xf>
    <xf numFmtId="167" fontId="15" fillId="0" borderId="18" xfId="0" applyNumberFormat="1" applyFont="1" applyBorder="1" applyAlignment="1"/>
    <xf numFmtId="0" fontId="15" fillId="0" borderId="0" xfId="0" applyFont="1" applyFill="1" applyBorder="1" applyAlignment="1" applyProtection="1">
      <alignment horizontal="right"/>
    </xf>
    <xf numFmtId="0" fontId="15" fillId="0" borderId="0" xfId="0" applyFont="1" applyProtection="1"/>
    <xf numFmtId="0" fontId="5" fillId="0" borderId="0" xfId="0" applyFont="1" applyFill="1" applyBorder="1" applyProtection="1"/>
    <xf numFmtId="0" fontId="17" fillId="0" borderId="0" xfId="0" applyFont="1" applyFill="1" applyBorder="1" applyAlignment="1" applyProtection="1">
      <alignment vertical="center"/>
    </xf>
    <xf numFmtId="0" fontId="14" fillId="0" borderId="0" xfId="0" applyFont="1" applyAlignment="1">
      <alignment horizontal="center"/>
    </xf>
    <xf numFmtId="0" fontId="43" fillId="0" borderId="0" xfId="0" applyFont="1" applyAlignment="1"/>
    <xf numFmtId="14" fontId="28" fillId="5" borderId="3" xfId="0" applyNumberFormat="1" applyFont="1" applyFill="1" applyBorder="1" applyAlignment="1" applyProtection="1">
      <alignment horizontal="center"/>
      <protection locked="0"/>
    </xf>
    <xf numFmtId="0" fontId="14" fillId="0" borderId="0" xfId="0" applyNumberFormat="1" applyFont="1" applyFill="1" applyAlignment="1" applyProtection="1"/>
    <xf numFmtId="0" fontId="14" fillId="0" borderId="0" xfId="0" applyNumberFormat="1" applyFont="1" applyFill="1" applyAlignment="1"/>
    <xf numFmtId="167" fontId="15" fillId="0" borderId="0" xfId="0" applyNumberFormat="1" applyFont="1" applyBorder="1" applyAlignment="1"/>
    <xf numFmtId="167" fontId="15" fillId="0" borderId="0" xfId="0" applyNumberFormat="1" applyFont="1" applyBorder="1" applyAlignment="1">
      <alignment horizontal="right"/>
    </xf>
    <xf numFmtId="0" fontId="14" fillId="0" borderId="0" xfId="0" applyFont="1" applyFill="1" applyBorder="1" applyAlignment="1" applyProtection="1"/>
    <xf numFmtId="0" fontId="14" fillId="0" borderId="0" xfId="0" applyFont="1" applyFill="1" applyProtection="1"/>
    <xf numFmtId="0" fontId="24" fillId="0" borderId="0" xfId="0" applyFont="1" applyFill="1" applyAlignment="1" applyProtection="1">
      <alignment horizontal="center"/>
    </xf>
    <xf numFmtId="0" fontId="15" fillId="0" borderId="0" xfId="0" applyFont="1" applyFill="1" applyBorder="1" applyAlignment="1" applyProtection="1">
      <alignment vertical="top"/>
    </xf>
    <xf numFmtId="0" fontId="22" fillId="0" borderId="0" xfId="0" applyFont="1" applyFill="1" applyBorder="1" applyAlignment="1" applyProtection="1">
      <alignment vertical="top" wrapText="1"/>
    </xf>
    <xf numFmtId="0" fontId="14" fillId="5" borderId="3" xfId="0" applyFont="1" applyFill="1" applyBorder="1" applyAlignment="1" applyProtection="1">
      <alignment horizontal="center"/>
      <protection locked="0"/>
    </xf>
    <xf numFmtId="0" fontId="15" fillId="0" borderId="0" xfId="0" applyFont="1" applyProtection="1"/>
    <xf numFmtId="0" fontId="15" fillId="0" borderId="0" xfId="0" applyFont="1" applyFill="1" applyAlignment="1" applyProtection="1"/>
    <xf numFmtId="0" fontId="15" fillId="0" borderId="0" xfId="0" applyFont="1" applyFill="1" applyBorder="1" applyAlignment="1" applyProtection="1">
      <alignment horizontal="center"/>
    </xf>
    <xf numFmtId="0" fontId="15" fillId="0" borderId="0" xfId="0" applyFont="1" applyAlignment="1">
      <alignment horizontal="left"/>
    </xf>
    <xf numFmtId="0" fontId="15" fillId="0" borderId="0" xfId="0" applyFont="1" applyFill="1" applyBorder="1" applyAlignment="1" applyProtection="1">
      <alignment horizontal="center"/>
    </xf>
    <xf numFmtId="0" fontId="14" fillId="0" borderId="11" xfId="0" applyFont="1" applyBorder="1" applyAlignment="1">
      <alignment horizontal="center" wrapText="1"/>
    </xf>
    <xf numFmtId="0" fontId="14" fillId="0" borderId="3" xfId="0" applyFont="1" applyBorder="1" applyAlignment="1">
      <alignment horizontal="center" wrapText="1"/>
    </xf>
    <xf numFmtId="167" fontId="24" fillId="0" borderId="18" xfId="0" applyNumberFormat="1" applyFont="1" applyBorder="1" applyAlignment="1"/>
    <xf numFmtId="0" fontId="5" fillId="0" borderId="0" xfId="0" applyFont="1" applyFill="1"/>
    <xf numFmtId="0" fontId="45" fillId="0" borderId="0" xfId="0" applyFont="1" applyFill="1"/>
    <xf numFmtId="0" fontId="15" fillId="5" borderId="3" xfId="0" applyFont="1" applyFill="1" applyBorder="1" applyAlignment="1" applyProtection="1">
      <alignment horizontal="center"/>
      <protection locked="0"/>
    </xf>
    <xf numFmtId="0" fontId="15" fillId="0" borderId="0" xfId="0" applyFont="1" applyProtection="1"/>
    <xf numFmtId="0" fontId="16" fillId="0" borderId="0" xfId="0" applyFont="1"/>
    <xf numFmtId="0" fontId="24" fillId="0" borderId="0" xfId="0" applyFont="1" applyFill="1" applyBorder="1" applyAlignment="1" applyProtection="1">
      <alignment horizontal="center" wrapText="1"/>
    </xf>
    <xf numFmtId="0" fontId="15" fillId="0" borderId="0" xfId="1" applyNumberFormat="1" applyFont="1" applyFill="1" applyBorder="1" applyAlignment="1" applyProtection="1">
      <alignment horizontal="center"/>
    </xf>
    <xf numFmtId="164" fontId="15" fillId="0" borderId="0" xfId="1" applyNumberFormat="1" applyFont="1" applyFill="1" applyBorder="1" applyAlignment="1" applyProtection="1">
      <alignment horizontal="center"/>
    </xf>
    <xf numFmtId="43" fontId="15" fillId="0" borderId="0" xfId="1" applyFont="1" applyFill="1" applyBorder="1" applyProtection="1"/>
    <xf numFmtId="1" fontId="15" fillId="0" borderId="0" xfId="1" applyNumberFormat="1" applyFont="1" applyFill="1" applyBorder="1" applyAlignment="1" applyProtection="1">
      <alignment horizontal="center"/>
    </xf>
    <xf numFmtId="0" fontId="14" fillId="0" borderId="3" xfId="0" applyFont="1" applyBorder="1" applyAlignment="1">
      <alignment horizontal="right"/>
    </xf>
    <xf numFmtId="43" fontId="15" fillId="7" borderId="3" xfId="0" applyNumberFormat="1" applyFont="1" applyFill="1" applyBorder="1"/>
    <xf numFmtId="164" fontId="15" fillId="7" borderId="3" xfId="0" applyNumberFormat="1" applyFont="1" applyFill="1" applyBorder="1"/>
    <xf numFmtId="0" fontId="15" fillId="0" borderId="14" xfId="0" applyFont="1" applyFill="1" applyBorder="1"/>
    <xf numFmtId="0" fontId="44" fillId="0" borderId="0" xfId="0" applyFont="1"/>
    <xf numFmtId="0" fontId="49" fillId="0" borderId="0" xfId="0" applyFont="1" applyFill="1" applyProtection="1"/>
    <xf numFmtId="0" fontId="52" fillId="0" borderId="0" xfId="0" applyFont="1"/>
    <xf numFmtId="0" fontId="15" fillId="0" borderId="0" xfId="0" applyFont="1" applyProtection="1"/>
    <xf numFmtId="0" fontId="15" fillId="0" borderId="0" xfId="0" applyFont="1" applyAlignment="1">
      <alignment horizontal="right"/>
    </xf>
    <xf numFmtId="1" fontId="28" fillId="0" borderId="0" xfId="0" applyNumberFormat="1" applyFont="1" applyAlignment="1">
      <alignment horizontal="center"/>
    </xf>
    <xf numFmtId="1" fontId="53" fillId="0" borderId="0" xfId="0" applyNumberFormat="1" applyFont="1" applyAlignment="1">
      <alignment horizontal="center"/>
    </xf>
    <xf numFmtId="0" fontId="49" fillId="0" borderId="0" xfId="0" applyFont="1" applyFill="1" applyAlignment="1" applyProtection="1"/>
    <xf numFmtId="0" fontId="17" fillId="0" borderId="0" xfId="0" applyFont="1" applyProtection="1"/>
    <xf numFmtId="0" fontId="15" fillId="0" borderId="2" xfId="0" applyFont="1" applyBorder="1" applyAlignment="1"/>
    <xf numFmtId="0" fontId="10" fillId="0" borderId="0" xfId="28" applyFont="1" applyFill="1" applyBorder="1" applyProtection="1"/>
    <xf numFmtId="0" fontId="56" fillId="0" borderId="0" xfId="0" applyNumberFormat="1" applyFont="1" applyFill="1" applyBorder="1" applyAlignment="1" applyProtection="1"/>
    <xf numFmtId="0" fontId="10" fillId="0" borderId="0" xfId="28" applyFont="1" applyFill="1" applyBorder="1"/>
    <xf numFmtId="0" fontId="9" fillId="0" borderId="0" xfId="28" applyFont="1" applyFill="1" applyBorder="1" applyAlignment="1" applyProtection="1">
      <alignment wrapText="1"/>
    </xf>
    <xf numFmtId="0" fontId="10" fillId="0" borderId="0" xfId="28" applyFont="1" applyFill="1" applyBorder="1" applyAlignment="1" applyProtection="1">
      <alignment horizontal="center"/>
    </xf>
    <xf numFmtId="0" fontId="58" fillId="0" borderId="0" xfId="28" applyFont="1" applyFill="1" applyBorder="1" applyAlignment="1" applyProtection="1">
      <alignment horizontal="center"/>
    </xf>
    <xf numFmtId="0" fontId="10" fillId="13" borderId="3" xfId="28" applyFont="1" applyFill="1" applyBorder="1" applyAlignment="1" applyProtection="1">
      <alignment horizontal="center" vertical="center" wrapText="1"/>
      <protection locked="0"/>
    </xf>
    <xf numFmtId="0" fontId="56" fillId="0" borderId="0" xfId="28" applyFont="1" applyFill="1" applyBorder="1"/>
    <xf numFmtId="43" fontId="10" fillId="0" borderId="0" xfId="1" applyFont="1" applyFill="1" applyBorder="1"/>
    <xf numFmtId="0" fontId="10" fillId="0" borderId="0" xfId="28" applyFont="1" applyFill="1" applyBorder="1" applyAlignment="1" applyProtection="1">
      <alignment vertical="center"/>
    </xf>
    <xf numFmtId="0" fontId="10" fillId="0" borderId="0" xfId="28" applyFont="1" applyFill="1" applyBorder="1" applyAlignment="1">
      <alignment vertical="center"/>
    </xf>
    <xf numFmtId="0" fontId="10" fillId="0" borderId="0" xfId="28" applyFont="1" applyFill="1" applyBorder="1" applyAlignment="1" applyProtection="1">
      <alignment horizontal="center" vertical="center"/>
    </xf>
    <xf numFmtId="0" fontId="10" fillId="0" borderId="2" xfId="28" applyFont="1" applyFill="1" applyBorder="1"/>
    <xf numFmtId="167" fontId="10" fillId="0" borderId="18" xfId="28" applyNumberFormat="1" applyFont="1" applyFill="1" applyBorder="1" applyAlignment="1"/>
    <xf numFmtId="0" fontId="10" fillId="0" borderId="0" xfId="28" applyFont="1" applyFill="1" applyBorder="1" applyAlignment="1">
      <alignment horizontal="right"/>
    </xf>
    <xf numFmtId="0" fontId="57" fillId="0" borderId="0" xfId="28" applyFont="1" applyFill="1" applyBorder="1" applyProtection="1"/>
    <xf numFmtId="0" fontId="10" fillId="13" borderId="14" xfId="28" applyFont="1" applyFill="1" applyBorder="1" applyAlignment="1" applyProtection="1">
      <alignment horizontal="center" vertical="center" wrapText="1"/>
      <protection locked="0"/>
    </xf>
    <xf numFmtId="43" fontId="10" fillId="0" borderId="0" xfId="1" applyFont="1" applyFill="1" applyBorder="1" applyAlignment="1" applyProtection="1">
      <alignment vertical="center"/>
    </xf>
    <xf numFmtId="0" fontId="56" fillId="0" borderId="0" xfId="28" applyFont="1" applyFill="1" applyBorder="1" applyAlignment="1" applyProtection="1">
      <alignment horizontal="right"/>
    </xf>
    <xf numFmtId="0" fontId="10" fillId="0" borderId="0" xfId="28" applyFont="1" applyFill="1" applyBorder="1" applyAlignment="1" applyProtection="1">
      <alignment horizontal="center" vertical="center" wrapText="1"/>
    </xf>
    <xf numFmtId="169" fontId="10" fillId="0" borderId="0" xfId="30" applyNumberFormat="1" applyFont="1" applyFill="1" applyBorder="1" applyAlignment="1" applyProtection="1">
      <alignment horizontal="center" vertical="center"/>
    </xf>
    <xf numFmtId="0" fontId="60" fillId="13" borderId="11" xfId="28" applyFont="1" applyFill="1" applyBorder="1" applyAlignment="1" applyProtection="1">
      <alignment horizontal="center" vertical="center" wrapText="1"/>
      <protection locked="0"/>
    </xf>
    <xf numFmtId="0" fontId="56" fillId="13" borderId="46" xfId="28" applyFont="1" applyFill="1" applyBorder="1" applyAlignment="1" applyProtection="1">
      <alignment horizontal="center" vertical="center" wrapText="1"/>
      <protection locked="0"/>
    </xf>
    <xf numFmtId="0" fontId="10" fillId="13" borderId="46" xfId="28" applyFont="1" applyFill="1" applyBorder="1" applyAlignment="1" applyProtection="1">
      <alignment horizontal="center" vertical="center" wrapText="1"/>
      <protection locked="0"/>
    </xf>
    <xf numFmtId="0" fontId="60" fillId="13" borderId="46" xfId="28" applyFont="1" applyFill="1" applyBorder="1" applyAlignment="1" applyProtection="1">
      <alignment horizontal="center" vertical="center" wrapText="1"/>
      <protection locked="0"/>
    </xf>
    <xf numFmtId="0" fontId="10" fillId="13" borderId="46" xfId="28" applyFont="1" applyFill="1" applyBorder="1" applyAlignment="1" applyProtection="1">
      <alignment horizontal="center" vertical="center"/>
      <protection locked="0"/>
    </xf>
    <xf numFmtId="44" fontId="10" fillId="13" borderId="46" xfId="2" applyFont="1" applyFill="1" applyBorder="1" applyAlignment="1" applyProtection="1">
      <alignment vertical="center"/>
      <protection locked="0"/>
    </xf>
    <xf numFmtId="43" fontId="10" fillId="16" borderId="46" xfId="1" applyFont="1" applyFill="1" applyBorder="1" applyAlignment="1" applyProtection="1">
      <alignment horizontal="center" vertical="center"/>
    </xf>
    <xf numFmtId="170" fontId="10" fillId="13" borderId="46" xfId="30" applyNumberFormat="1" applyFont="1" applyFill="1" applyBorder="1" applyAlignment="1" applyProtection="1">
      <alignment horizontal="center" vertical="center"/>
      <protection locked="0"/>
    </xf>
    <xf numFmtId="0" fontId="10" fillId="13" borderId="47" xfId="28" applyFont="1" applyFill="1" applyBorder="1" applyAlignment="1" applyProtection="1">
      <alignment horizontal="center" vertical="center"/>
      <protection locked="0"/>
    </xf>
    <xf numFmtId="165" fontId="10" fillId="13" borderId="14" xfId="28" applyNumberFormat="1" applyFont="1" applyFill="1" applyBorder="1" applyAlignment="1" applyProtection="1">
      <alignment horizontal="center" vertical="center" wrapText="1"/>
      <protection locked="0"/>
    </xf>
    <xf numFmtId="0" fontId="10" fillId="13" borderId="11" xfId="28" applyFont="1" applyFill="1" applyBorder="1" applyAlignment="1" applyProtection="1">
      <alignment horizontal="center" vertical="center" wrapText="1"/>
      <protection locked="0"/>
    </xf>
    <xf numFmtId="43" fontId="10" fillId="13" borderId="46" xfId="1" applyFont="1" applyFill="1" applyBorder="1" applyAlignment="1" applyProtection="1">
      <alignment vertical="center"/>
      <protection locked="0"/>
    </xf>
    <xf numFmtId="43" fontId="10" fillId="12" borderId="46" xfId="1" applyFont="1" applyFill="1" applyBorder="1" applyAlignment="1" applyProtection="1">
      <alignment vertical="center"/>
    </xf>
    <xf numFmtId="10" fontId="10" fillId="13" borderId="46" xfId="30" applyNumberFormat="1" applyFont="1" applyFill="1" applyBorder="1" applyAlignment="1" applyProtection="1">
      <alignment horizontal="center" vertical="center"/>
      <protection locked="0"/>
    </xf>
    <xf numFmtId="0" fontId="9" fillId="0" borderId="0" xfId="28" applyFont="1" applyFill="1" applyBorder="1" applyAlignment="1" applyProtection="1">
      <alignment vertical="center" wrapText="1"/>
    </xf>
    <xf numFmtId="0" fontId="8" fillId="0" borderId="0" xfId="28" applyFont="1" applyFill="1" applyBorder="1" applyAlignment="1">
      <alignment vertical="center" wrapText="1"/>
    </xf>
    <xf numFmtId="44" fontId="8" fillId="12" borderId="3" xfId="2" applyFont="1" applyFill="1" applyBorder="1" applyAlignment="1">
      <alignment vertical="center"/>
    </xf>
    <xf numFmtId="44" fontId="8" fillId="0" borderId="0" xfId="2" applyFont="1" applyFill="1" applyBorder="1" applyAlignment="1">
      <alignment vertical="center"/>
    </xf>
    <xf numFmtId="0" fontId="56" fillId="0" borderId="0" xfId="28" applyFont="1" applyFill="1" applyBorder="1" applyAlignment="1">
      <alignment horizontal="center" vertical="center" wrapText="1"/>
    </xf>
    <xf numFmtId="43" fontId="56" fillId="0" borderId="0" xfId="1" applyFont="1" applyFill="1" applyBorder="1" applyAlignment="1" applyProtection="1">
      <alignment horizontal="center" vertical="center" wrapText="1"/>
    </xf>
    <xf numFmtId="0" fontId="10" fillId="13" borderId="37" xfId="28" applyFont="1" applyFill="1" applyBorder="1" applyAlignment="1" applyProtection="1">
      <alignment horizontal="center" vertical="center" wrapText="1"/>
      <protection locked="0"/>
    </xf>
    <xf numFmtId="0" fontId="8" fillId="16" borderId="45" xfId="28" applyFont="1" applyFill="1" applyBorder="1" applyAlignment="1">
      <alignment horizontal="center" vertical="center"/>
    </xf>
    <xf numFmtId="0" fontId="56" fillId="14" borderId="48" xfId="28" applyFont="1" applyFill="1" applyBorder="1" applyAlignment="1" applyProtection="1">
      <alignment horizontal="center" vertical="center" wrapText="1"/>
    </xf>
    <xf numFmtId="0" fontId="56" fillId="14" borderId="51" xfId="28" applyFont="1" applyFill="1" applyBorder="1" applyAlignment="1" applyProtection="1">
      <alignment horizontal="center" vertical="center" wrapText="1"/>
    </xf>
    <xf numFmtId="0" fontId="56" fillId="14" borderId="53" xfId="28" applyFont="1" applyFill="1" applyBorder="1" applyAlignment="1">
      <alignment horizontal="right" vertical="center"/>
    </xf>
    <xf numFmtId="0" fontId="56" fillId="14" borderId="54" xfId="28" applyFont="1" applyFill="1" applyBorder="1" applyAlignment="1">
      <alignment horizontal="right" vertical="center"/>
    </xf>
    <xf numFmtId="0" fontId="56" fillId="14" borderId="55" xfId="28" applyFont="1" applyFill="1" applyBorder="1" applyAlignment="1">
      <alignment horizontal="right" vertical="center"/>
    </xf>
    <xf numFmtId="0" fontId="56" fillId="14" borderId="56" xfId="28" applyFont="1" applyFill="1" applyBorder="1" applyAlignment="1">
      <alignment horizontal="right" vertical="center"/>
    </xf>
    <xf numFmtId="0" fontId="14" fillId="13" borderId="46" xfId="28" applyFont="1" applyFill="1" applyBorder="1" applyAlignment="1" applyProtection="1">
      <alignment horizontal="center" vertical="center" wrapText="1"/>
      <protection locked="0"/>
    </xf>
    <xf numFmtId="0" fontId="28" fillId="0" borderId="0" xfId="0" applyFont="1" applyFill="1" applyBorder="1" applyAlignment="1" applyProtection="1">
      <alignment vertical="top"/>
    </xf>
    <xf numFmtId="49" fontId="17" fillId="0" borderId="0" xfId="0" applyNumberFormat="1" applyFont="1" applyProtection="1"/>
    <xf numFmtId="49" fontId="18" fillId="0" borderId="0" xfId="0" applyNumberFormat="1" applyFont="1" applyAlignment="1" applyProtection="1">
      <alignment horizontal="right"/>
    </xf>
    <xf numFmtId="0" fontId="15" fillId="0" borderId="0" xfId="0" applyFont="1" applyFill="1" applyBorder="1" applyAlignment="1" applyProtection="1"/>
    <xf numFmtId="0" fontId="15" fillId="0" borderId="0" xfId="0" applyFont="1" applyAlignment="1">
      <alignment wrapText="1"/>
    </xf>
    <xf numFmtId="0" fontId="15" fillId="18" borderId="0" xfId="0" applyFont="1" applyFill="1"/>
    <xf numFmtId="0" fontId="15" fillId="0" borderId="0" xfId="0" applyFont="1" applyAlignment="1">
      <alignment horizontal="left"/>
    </xf>
    <xf numFmtId="0" fontId="15" fillId="0" borderId="0" xfId="0" applyFont="1" applyAlignment="1">
      <alignment wrapText="1"/>
    </xf>
    <xf numFmtId="0" fontId="14" fillId="0" borderId="0" xfId="0" applyFont="1" applyAlignment="1">
      <alignment horizontal="left"/>
    </xf>
    <xf numFmtId="0" fontId="62" fillId="0" borderId="3" xfId="0" applyFont="1" applyBorder="1" applyAlignment="1">
      <alignment horizontal="center" wrapText="1"/>
    </xf>
    <xf numFmtId="0" fontId="62" fillId="0" borderId="0" xfId="0" quotePrefix="1" applyFont="1" applyAlignment="1">
      <alignment wrapText="1"/>
    </xf>
    <xf numFmtId="0" fontId="14" fillId="0" borderId="0" xfId="0" applyFont="1" applyAlignment="1">
      <alignment wrapText="1"/>
    </xf>
    <xf numFmtId="0" fontId="15" fillId="0" borderId="0" xfId="28" applyFont="1" applyAlignment="1" applyProtection="1">
      <alignment wrapText="1"/>
    </xf>
    <xf numFmtId="0" fontId="15" fillId="0" borderId="0" xfId="0" applyFont="1" applyFill="1" applyAlignment="1">
      <alignment wrapText="1"/>
    </xf>
    <xf numFmtId="0" fontId="15" fillId="0" borderId="0" xfId="0" applyFont="1" applyBorder="1" applyAlignment="1" applyProtection="1"/>
    <xf numFmtId="0" fontId="15" fillId="0" borderId="0" xfId="0" applyFont="1" applyAlignment="1" applyProtection="1"/>
    <xf numFmtId="0" fontId="15" fillId="19" borderId="0" xfId="0" applyFont="1" applyFill="1"/>
    <xf numFmtId="1" fontId="29" fillId="0" borderId="0" xfId="0" applyNumberFormat="1" applyFont="1" applyFill="1" applyAlignment="1">
      <alignment horizontal="center"/>
    </xf>
    <xf numFmtId="0" fontId="62" fillId="0" borderId="0" xfId="0" quotePrefix="1" applyFont="1" applyFill="1" applyBorder="1" applyAlignment="1">
      <alignment wrapText="1"/>
    </xf>
    <xf numFmtId="0" fontId="40" fillId="0" borderId="3" xfId="0" applyFont="1" applyBorder="1" applyAlignment="1">
      <alignment horizontal="center" wrapText="1"/>
    </xf>
    <xf numFmtId="0" fontId="15" fillId="0" borderId="2" xfId="0" applyFont="1" applyBorder="1" applyAlignment="1">
      <alignment horizontal="center"/>
    </xf>
    <xf numFmtId="0" fontId="14" fillId="0" borderId="0" xfId="0" applyFont="1" applyFill="1" applyBorder="1" applyAlignment="1">
      <alignment horizontal="center"/>
    </xf>
    <xf numFmtId="0" fontId="14" fillId="0" borderId="8" xfId="0" applyFont="1" applyBorder="1" applyAlignment="1">
      <alignment wrapText="1"/>
    </xf>
    <xf numFmtId="0" fontId="22" fillId="0" borderId="18" xfId="0" applyFont="1" applyBorder="1" applyAlignment="1"/>
    <xf numFmtId="0" fontId="40"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62" fillId="0" borderId="0" xfId="0" applyFont="1" applyFill="1" applyBorder="1" applyAlignment="1">
      <alignment horizontal="left"/>
    </xf>
    <xf numFmtId="0" fontId="14" fillId="0" borderId="4" xfId="0" applyFont="1" applyBorder="1" applyAlignment="1">
      <alignment horizontal="center" vertical="center"/>
    </xf>
    <xf numFmtId="0" fontId="24" fillId="0" borderId="5" xfId="29" applyNumberFormat="1" applyFont="1" applyFill="1" applyBorder="1" applyAlignment="1" applyProtection="1">
      <alignment horizontal="left"/>
    </xf>
    <xf numFmtId="0" fontId="22"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171" fontId="15" fillId="0" borderId="0" xfId="2" applyNumberFormat="1" applyFont="1" applyBorder="1"/>
    <xf numFmtId="0" fontId="27" fillId="0" borderId="0" xfId="0" applyFont="1" applyAlignment="1"/>
    <xf numFmtId="0" fontId="64" fillId="0" borderId="0" xfId="0" applyFont="1" applyFill="1" applyBorder="1" applyAlignment="1">
      <alignment horizontal="right"/>
    </xf>
    <xf numFmtId="0" fontId="28" fillId="0" borderId="0" xfId="0" applyFont="1" applyAlignment="1">
      <alignment horizontal="right"/>
    </xf>
    <xf numFmtId="0" fontId="27" fillId="0" borderId="0" xfId="0" applyNumberFormat="1" applyFont="1" applyFill="1" applyBorder="1" applyAlignment="1"/>
    <xf numFmtId="0" fontId="65" fillId="0" borderId="0" xfId="0" applyNumberFormat="1" applyFont="1" applyFill="1" applyBorder="1" applyAlignment="1">
      <alignment horizontal="center" vertical="center" wrapText="1"/>
    </xf>
    <xf numFmtId="0" fontId="24" fillId="0" borderId="1" xfId="29" applyNumberFormat="1" applyFont="1" applyFill="1" applyBorder="1" applyProtection="1"/>
    <xf numFmtId="0" fontId="14" fillId="0" borderId="3" xfId="0" applyFont="1" applyBorder="1" applyAlignment="1">
      <alignment vertical="center"/>
    </xf>
    <xf numFmtId="43" fontId="14" fillId="0" borderId="4" xfId="0" applyNumberFormat="1" applyFont="1" applyFill="1" applyBorder="1" applyAlignment="1" applyProtection="1">
      <alignment horizontal="right"/>
    </xf>
    <xf numFmtId="0" fontId="14" fillId="0" borderId="3" xfId="0" applyFont="1" applyFill="1" applyBorder="1" applyAlignment="1">
      <alignment horizontal="center" vertical="center" wrapText="1"/>
    </xf>
    <xf numFmtId="0" fontId="46" fillId="0" borderId="0" xfId="0" applyFont="1" applyAlignment="1">
      <alignment horizontal="center"/>
    </xf>
    <xf numFmtId="0" fontId="46" fillId="0" borderId="0" xfId="0" applyFont="1"/>
    <xf numFmtId="0" fontId="40"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0" xfId="0" applyFont="1" applyProtection="1"/>
    <xf numFmtId="0" fontId="14" fillId="0" borderId="0" xfId="0" applyNumberFormat="1" applyFont="1" applyFill="1" applyAlignment="1">
      <alignment horizontal="left" vertical="top"/>
    </xf>
    <xf numFmtId="0" fontId="53" fillId="0" borderId="3" xfId="0" applyFont="1" applyBorder="1" applyAlignment="1">
      <alignment horizontal="center" wrapText="1"/>
    </xf>
    <xf numFmtId="0" fontId="15" fillId="0" borderId="0" xfId="0" applyFont="1" applyFill="1" applyBorder="1" applyAlignment="1" applyProtection="1"/>
    <xf numFmtId="0" fontId="15" fillId="4" borderId="32" xfId="0" applyFont="1" applyFill="1" applyBorder="1" applyAlignment="1"/>
    <xf numFmtId="0" fontId="15" fillId="4" borderId="8" xfId="0" applyFont="1" applyFill="1" applyBorder="1" applyAlignment="1"/>
    <xf numFmtId="0" fontId="15" fillId="0" borderId="0" xfId="0" applyFont="1" applyAlignment="1">
      <alignment horizontal="right"/>
    </xf>
    <xf numFmtId="0" fontId="22" fillId="0" borderId="0" xfId="0" applyFont="1" applyAlignment="1">
      <alignment horizontal="center"/>
    </xf>
    <xf numFmtId="0" fontId="15" fillId="0" borderId="0" xfId="0" applyFont="1" applyAlignment="1">
      <alignment horizontal="center"/>
    </xf>
    <xf numFmtId="0" fontId="63" fillId="0" borderId="0" xfId="0" applyFont="1" applyFill="1" applyAlignment="1">
      <alignment horizontal="center" vertical="center" wrapText="1"/>
    </xf>
    <xf numFmtId="0" fontId="24" fillId="0" borderId="17" xfId="29" applyNumberFormat="1" applyFont="1" applyFill="1" applyBorder="1" applyAlignment="1" applyProtection="1">
      <alignment wrapText="1"/>
    </xf>
    <xf numFmtId="0" fontId="15" fillId="0" borderId="2" xfId="0" applyFont="1" applyFill="1" applyBorder="1"/>
    <xf numFmtId="0" fontId="34" fillId="0" borderId="0" xfId="15" applyFont="1" applyFill="1" applyBorder="1" applyAlignment="1" applyProtection="1"/>
    <xf numFmtId="0" fontId="15" fillId="5" borderId="3" xfId="0" applyFont="1" applyFill="1" applyBorder="1" applyAlignment="1" applyProtection="1">
      <alignment horizontal="center"/>
      <protection locked="0"/>
    </xf>
    <xf numFmtId="0" fontId="15" fillId="5" borderId="5" xfId="0" applyFont="1" applyFill="1" applyBorder="1" applyAlignment="1" applyProtection="1">
      <alignment horizontal="center"/>
      <protection locked="0"/>
    </xf>
    <xf numFmtId="0" fontId="15" fillId="5" borderId="4" xfId="0" applyFont="1" applyFill="1" applyBorder="1" applyAlignment="1" applyProtection="1">
      <alignment horizontal="center"/>
      <protection locked="0"/>
    </xf>
    <xf numFmtId="0" fontId="14" fillId="0" borderId="0" xfId="0" applyFont="1" applyFill="1"/>
    <xf numFmtId="0" fontId="15" fillId="0" borderId="0" xfId="0" applyFont="1" applyFill="1" applyBorder="1" applyAlignment="1">
      <alignment horizontal="center"/>
    </xf>
    <xf numFmtId="0" fontId="15" fillId="0" borderId="0" xfId="0" applyFont="1" applyAlignment="1">
      <alignment horizontal="center" vertical="center" wrapText="1"/>
    </xf>
    <xf numFmtId="0" fontId="55" fillId="0" borderId="0" xfId="0" applyFont="1" applyAlignment="1">
      <alignment horizontal="center" vertical="center"/>
    </xf>
    <xf numFmtId="0" fontId="15" fillId="3" borderId="5" xfId="0" applyFont="1" applyFill="1" applyBorder="1"/>
    <xf numFmtId="10" fontId="40" fillId="7" borderId="3" xfId="0" applyNumberFormat="1" applyFont="1" applyFill="1" applyBorder="1" applyAlignment="1">
      <alignment horizontal="center" vertical="center"/>
    </xf>
    <xf numFmtId="0" fontId="16" fillId="0" borderId="0" xfId="0" applyFont="1" applyFill="1" applyAlignment="1">
      <alignment vertical="center"/>
    </xf>
    <xf numFmtId="43" fontId="15" fillId="0" borderId="0" xfId="1" applyFont="1" applyAlignment="1"/>
    <xf numFmtId="43" fontId="15" fillId="0" borderId="0" xfId="1" applyFont="1" applyBorder="1" applyAlignment="1"/>
    <xf numFmtId="0" fontId="15" fillId="0" borderId="0" xfId="0" applyFont="1" applyFill="1" applyAlignment="1">
      <alignment vertical="center"/>
    </xf>
    <xf numFmtId="0" fontId="22" fillId="0" borderId="0" xfId="0" applyFont="1" applyAlignment="1">
      <alignment horizontal="center" vertical="center"/>
    </xf>
    <xf numFmtId="0" fontId="15" fillId="0" borderId="0" xfId="0" applyFont="1" applyAlignment="1">
      <alignment vertical="center"/>
    </xf>
    <xf numFmtId="2" fontId="22" fillId="0" borderId="0" xfId="0" applyNumberFormat="1" applyFont="1" applyAlignment="1">
      <alignment horizontal="center" vertical="center"/>
    </xf>
    <xf numFmtId="1" fontId="22" fillId="0" borderId="0" xfId="0" applyNumberFormat="1" applyFont="1" applyAlignment="1">
      <alignment horizontal="center" vertical="center"/>
    </xf>
    <xf numFmtId="0" fontId="22" fillId="0" borderId="0" xfId="0" applyFont="1" applyFill="1" applyBorder="1" applyAlignment="1">
      <alignment horizontal="center" vertical="center"/>
    </xf>
    <xf numFmtId="0" fontId="22" fillId="0" borderId="0" xfId="0" applyFont="1" applyAlignment="1">
      <alignment horizontal="center" wrapText="1"/>
    </xf>
    <xf numFmtId="0" fontId="16" fillId="0" borderId="0" xfId="0" applyFont="1" applyFill="1" applyAlignment="1">
      <alignment horizontal="left"/>
    </xf>
    <xf numFmtId="0" fontId="15" fillId="0" borderId="8" xfId="0" applyFont="1" applyFill="1" applyBorder="1"/>
    <xf numFmtId="0" fontId="55" fillId="0" borderId="0" xfId="0" applyFont="1" applyFill="1" applyAlignment="1">
      <alignment horizontal="center" vertical="center"/>
    </xf>
    <xf numFmtId="0" fontId="22" fillId="0" borderId="0" xfId="0" applyFont="1" applyFill="1" applyAlignment="1">
      <alignment horizontal="center"/>
    </xf>
    <xf numFmtId="0" fontId="22" fillId="0" borderId="18" xfId="0" applyFont="1" applyBorder="1" applyAlignment="1" applyProtection="1"/>
    <xf numFmtId="0" fontId="15" fillId="0" borderId="18" xfId="0" applyFont="1" applyBorder="1" applyAlignment="1">
      <alignment horizontal="right"/>
    </xf>
    <xf numFmtId="0" fontId="65" fillId="0" borderId="2" xfId="0" applyNumberFormat="1" applyFont="1" applyFill="1" applyBorder="1" applyAlignment="1">
      <alignment horizontal="center" vertical="center" wrapText="1"/>
    </xf>
    <xf numFmtId="0" fontId="24" fillId="0" borderId="18" xfId="0" applyFont="1" applyBorder="1" applyAlignment="1">
      <alignment vertical="center"/>
    </xf>
    <xf numFmtId="0" fontId="27" fillId="0" borderId="2" xfId="0" applyNumberFormat="1" applyFont="1" applyFill="1" applyBorder="1" applyAlignment="1"/>
    <xf numFmtId="0" fontId="15" fillId="0" borderId="2" xfId="0" applyFont="1" applyBorder="1" applyAlignment="1">
      <alignment vertical="top" wrapText="1"/>
    </xf>
    <xf numFmtId="43" fontId="15" fillId="7" borderId="3" xfId="1" applyFont="1" applyFill="1" applyBorder="1" applyProtection="1">
      <protection hidden="1"/>
    </xf>
    <xf numFmtId="2" fontId="15" fillId="7" borderId="45" xfId="0" applyNumberFormat="1" applyFont="1" applyFill="1" applyBorder="1"/>
    <xf numFmtId="2" fontId="15" fillId="7" borderId="46" xfId="0" applyNumberFormat="1" applyFont="1" applyFill="1" applyBorder="1"/>
    <xf numFmtId="2" fontId="15" fillId="7" borderId="47" xfId="0" applyNumberFormat="1" applyFont="1" applyFill="1" applyBorder="1"/>
    <xf numFmtId="0" fontId="0" fillId="0" borderId="0" xfId="0" applyFill="1" applyBorder="1"/>
    <xf numFmtId="0" fontId="43" fillId="0" borderId="0" xfId="0" applyFont="1" applyFill="1" applyAlignment="1"/>
    <xf numFmtId="0" fontId="15" fillId="0" borderId="0" xfId="0" applyFont="1" applyFill="1" applyAlignment="1"/>
    <xf numFmtId="0" fontId="14" fillId="22" borderId="3" xfId="0" applyFont="1" applyFill="1" applyBorder="1" applyAlignment="1">
      <alignment wrapText="1"/>
    </xf>
    <xf numFmtId="0" fontId="15" fillId="23" borderId="3" xfId="0" applyFont="1" applyFill="1" applyBorder="1"/>
    <xf numFmtId="0" fontId="15" fillId="5" borderId="3" xfId="0" applyFont="1" applyFill="1" applyBorder="1" applyAlignment="1" applyProtection="1">
      <alignment horizontal="center"/>
      <protection locked="0"/>
    </xf>
    <xf numFmtId="1" fontId="15" fillId="5" borderId="3" xfId="0" applyNumberFormat="1" applyFont="1" applyFill="1" applyBorder="1" applyAlignment="1" applyProtection="1">
      <alignment horizontal="center"/>
      <protection locked="0"/>
    </xf>
    <xf numFmtId="0" fontId="18" fillId="0" borderId="6" xfId="0" applyFont="1" applyBorder="1" applyAlignment="1">
      <alignment vertical="center"/>
    </xf>
    <xf numFmtId="0" fontId="18" fillId="0" borderId="0" xfId="0" applyFont="1" applyBorder="1" applyAlignment="1">
      <alignment vertical="center"/>
    </xf>
    <xf numFmtId="0" fontId="15" fillId="5" borderId="3" xfId="0" applyFont="1" applyFill="1" applyBorder="1" applyAlignment="1" applyProtection="1">
      <alignment horizontal="center"/>
      <protection locked="0"/>
    </xf>
    <xf numFmtId="1" fontId="15" fillId="5" borderId="3" xfId="0" applyNumberFormat="1" applyFont="1" applyFill="1" applyBorder="1" applyAlignment="1" applyProtection="1">
      <alignment horizontal="center"/>
      <protection locked="0"/>
    </xf>
    <xf numFmtId="0" fontId="22" fillId="7" borderId="3" xfId="0" applyFont="1" applyFill="1" applyBorder="1" applyAlignment="1" applyProtection="1">
      <alignment horizontal="center"/>
    </xf>
    <xf numFmtId="0" fontId="15" fillId="5" borderId="3" xfId="0" applyFont="1" applyFill="1" applyBorder="1" applyAlignment="1" applyProtection="1">
      <alignment horizontal="center"/>
      <protection locked="0"/>
    </xf>
    <xf numFmtId="0" fontId="15" fillId="5" borderId="5" xfId="0" applyFont="1" applyFill="1" applyBorder="1" applyAlignment="1" applyProtection="1">
      <alignment horizontal="center"/>
      <protection locked="0"/>
    </xf>
    <xf numFmtId="0" fontId="15" fillId="0" borderId="4" xfId="0" applyFont="1" applyBorder="1" applyAlignment="1"/>
    <xf numFmtId="0" fontId="14" fillId="5" borderId="3" xfId="0" applyFont="1" applyFill="1" applyBorder="1" applyAlignment="1" applyProtection="1">
      <alignment horizontal="center" vertical="center"/>
      <protection locked="0"/>
    </xf>
    <xf numFmtId="0" fontId="14" fillId="0" borderId="34" xfId="0" applyFont="1" applyBorder="1" applyAlignment="1"/>
    <xf numFmtId="0" fontId="22" fillId="0" borderId="0" xfId="0" applyFont="1" applyProtection="1"/>
    <xf numFmtId="0" fontId="76" fillId="0" borderId="0" xfId="0" applyFont="1" applyFill="1" applyAlignment="1" applyProtection="1">
      <alignment horizontal="center"/>
    </xf>
    <xf numFmtId="0" fontId="76" fillId="0" borderId="0" xfId="0" applyFont="1" applyAlignment="1" applyProtection="1">
      <alignment horizontal="center"/>
    </xf>
    <xf numFmtId="43" fontId="15" fillId="7" borderId="4" xfId="0" applyNumberFormat="1" applyFont="1" applyFill="1" applyBorder="1" applyAlignment="1">
      <alignment horizontal="center"/>
    </xf>
    <xf numFmtId="43" fontId="15" fillId="7" borderId="65" xfId="1" applyFont="1" applyFill="1" applyBorder="1" applyAlignment="1" applyProtection="1">
      <alignment horizontal="center"/>
    </xf>
    <xf numFmtId="0" fontId="15" fillId="4" borderId="66" xfId="0" applyFont="1" applyFill="1" applyBorder="1" applyAlignment="1"/>
    <xf numFmtId="44" fontId="15" fillId="7" borderId="39" xfId="2" applyFont="1" applyFill="1" applyBorder="1" applyAlignment="1" applyProtection="1">
      <alignment horizontal="center"/>
    </xf>
    <xf numFmtId="44" fontId="15" fillId="7" borderId="40" xfId="2" applyFont="1" applyFill="1" applyBorder="1" applyProtection="1"/>
    <xf numFmtId="44" fontId="15" fillId="7" borderId="39" xfId="2" applyFont="1" applyFill="1" applyBorder="1" applyProtection="1"/>
    <xf numFmtId="0" fontId="24" fillId="0" borderId="0" xfId="0" applyNumberFormat="1" applyFont="1" applyFill="1" applyBorder="1" applyAlignment="1">
      <alignment horizontal="center" vertical="center" wrapText="1"/>
    </xf>
    <xf numFmtId="0" fontId="24" fillId="5" borderId="3" xfId="0" applyFont="1" applyFill="1" applyBorder="1" applyAlignment="1" applyProtection="1">
      <alignment horizontal="center" vertical="center" wrapText="1"/>
      <protection locked="0"/>
    </xf>
    <xf numFmtId="43" fontId="15" fillId="5" borderId="3" xfId="1" applyFont="1" applyFill="1" applyBorder="1" applyAlignment="1" applyProtection="1">
      <alignment horizontal="center" vertical="center"/>
      <protection locked="0"/>
    </xf>
    <xf numFmtId="0" fontId="15" fillId="5" borderId="3" xfId="1" applyNumberFormat="1" applyFont="1" applyFill="1" applyBorder="1" applyAlignment="1" applyProtection="1">
      <alignment horizontal="center" vertical="center"/>
      <protection locked="0"/>
    </xf>
    <xf numFmtId="1" fontId="15" fillId="5" borderId="3" xfId="1" applyNumberFormat="1" applyFont="1" applyFill="1" applyBorder="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0" fontId="24" fillId="0" borderId="0" xfId="0" applyFont="1" applyAlignment="1" applyProtection="1"/>
    <xf numFmtId="1" fontId="29" fillId="0" borderId="8" xfId="0" applyNumberFormat="1" applyFont="1" applyBorder="1" applyAlignment="1">
      <alignment horizontal="center" wrapText="1"/>
    </xf>
    <xf numFmtId="0" fontId="14" fillId="0" borderId="0" xfId="0" applyFont="1" applyAlignment="1"/>
    <xf numFmtId="0" fontId="14" fillId="0" borderId="0" xfId="0" applyFont="1" applyFill="1" applyBorder="1" applyAlignment="1" applyProtection="1">
      <alignment horizontal="center" vertical="center" wrapText="1"/>
    </xf>
    <xf numFmtId="0" fontId="14" fillId="7" borderId="3" xfId="0" applyFont="1" applyFill="1" applyBorder="1" applyAlignment="1" applyProtection="1">
      <alignment horizontal="center" vertical="center"/>
    </xf>
    <xf numFmtId="44" fontId="18" fillId="7" borderId="3" xfId="2" applyFont="1" applyFill="1" applyBorder="1" applyAlignment="1" applyProtection="1">
      <alignment vertical="center"/>
    </xf>
    <xf numFmtId="4" fontId="15" fillId="0" borderId="0" xfId="0" applyNumberFormat="1" applyFont="1" applyFill="1" applyBorder="1" applyProtection="1"/>
    <xf numFmtId="0" fontId="15" fillId="0" borderId="0" xfId="0" quotePrefix="1" applyFont="1" applyFill="1" applyBorder="1" applyProtection="1"/>
    <xf numFmtId="0" fontId="14" fillId="0" borderId="0" xfId="0" applyFont="1" applyFill="1" applyBorder="1" applyAlignment="1" applyProtection="1">
      <alignment horizontal="right"/>
    </xf>
    <xf numFmtId="0" fontId="15" fillId="0" borderId="3" xfId="0" quotePrefix="1" applyFont="1" applyFill="1" applyBorder="1" applyProtection="1"/>
    <xf numFmtId="0" fontId="14" fillId="0" borderId="3" xfId="0" applyFont="1" applyFill="1" applyBorder="1" applyAlignment="1" applyProtection="1">
      <alignment horizontal="right"/>
    </xf>
    <xf numFmtId="0" fontId="18" fillId="7" borderId="3" xfId="0" applyFont="1" applyFill="1" applyBorder="1" applyAlignment="1" applyProtection="1">
      <alignment horizontal="center"/>
    </xf>
    <xf numFmtId="0" fontId="18" fillId="7" borderId="3" xfId="0" applyFont="1" applyFill="1" applyBorder="1" applyAlignment="1" applyProtection="1">
      <alignment horizontal="center" wrapText="1"/>
    </xf>
    <xf numFmtId="0" fontId="69" fillId="9" borderId="3" xfId="0" applyFont="1" applyFill="1" applyBorder="1" applyAlignment="1">
      <alignment horizontal="center" vertical="center" wrapText="1"/>
    </xf>
    <xf numFmtId="0" fontId="14" fillId="0" borderId="0" xfId="0" applyFont="1" applyFill="1" applyAlignment="1" applyProtection="1">
      <alignment wrapText="1"/>
    </xf>
    <xf numFmtId="0" fontId="14" fillId="0" borderId="3" xfId="0" applyFont="1" applyFill="1" applyBorder="1" applyAlignment="1">
      <alignment horizontal="center" vertical="center" wrapText="1"/>
    </xf>
    <xf numFmtId="0" fontId="18" fillId="0" borderId="0" xfId="0" applyFont="1" applyAlignment="1">
      <alignment horizontal="center"/>
    </xf>
    <xf numFmtId="0" fontId="18" fillId="0" borderId="0" xfId="0" applyFont="1" applyAlignment="1"/>
    <xf numFmtId="0" fontId="22" fillId="0" borderId="0" xfId="0" applyFont="1" applyAlignment="1">
      <alignment horizontal="center"/>
    </xf>
    <xf numFmtId="14" fontId="15" fillId="0" borderId="0" xfId="0" applyNumberFormat="1" applyFont="1" applyFill="1" applyBorder="1" applyProtection="1"/>
    <xf numFmtId="0" fontId="53" fillId="0" borderId="3" xfId="0" applyFont="1" applyBorder="1" applyAlignment="1">
      <alignment horizontal="center" vertical="center" wrapText="1"/>
    </xf>
    <xf numFmtId="1" fontId="72" fillId="7" borderId="3" xfId="0" applyNumberFormat="1" applyFont="1" applyFill="1" applyBorder="1" applyAlignment="1">
      <alignment horizontal="center" vertical="center"/>
    </xf>
    <xf numFmtId="0" fontId="14" fillId="7" borderId="3" xfId="0" applyFont="1" applyFill="1" applyBorder="1" applyAlignment="1">
      <alignment horizontal="center" vertical="center"/>
    </xf>
    <xf numFmtId="14" fontId="14" fillId="5" borderId="3" xfId="0" applyNumberFormat="1" applyFont="1" applyFill="1" applyBorder="1" applyAlignment="1" applyProtection="1">
      <alignment horizontal="center" vertical="center"/>
      <protection locked="0"/>
    </xf>
    <xf numFmtId="44" fontId="14" fillId="5" borderId="3" xfId="2" applyFont="1" applyFill="1" applyBorder="1" applyAlignment="1" applyProtection="1">
      <alignment horizontal="center" vertical="center"/>
      <protection locked="0"/>
    </xf>
    <xf numFmtId="4" fontId="14" fillId="5" borderId="3" xfId="0" applyNumberFormat="1" applyFont="1" applyFill="1" applyBorder="1" applyAlignment="1" applyProtection="1">
      <alignment horizontal="center" vertical="center"/>
      <protection locked="0"/>
    </xf>
    <xf numFmtId="0" fontId="15" fillId="7" borderId="3"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protection locked="0"/>
    </xf>
    <xf numFmtId="44" fontId="15" fillId="5" borderId="3" xfId="0" applyNumberFormat="1" applyFont="1" applyFill="1" applyBorder="1" applyAlignment="1" applyProtection="1">
      <alignment horizontal="center" vertical="center"/>
      <protection locked="0"/>
    </xf>
    <xf numFmtId="14" fontId="15" fillId="5" borderId="3" xfId="0" applyNumberFormat="1" applyFont="1" applyFill="1" applyBorder="1" applyAlignment="1" applyProtection="1">
      <alignment horizontal="center" vertical="center"/>
      <protection locked="0"/>
    </xf>
    <xf numFmtId="0" fontId="67" fillId="9" borderId="3" xfId="0" applyNumberFormat="1" applyFont="1" applyFill="1" applyBorder="1" applyAlignment="1" applyProtection="1">
      <alignment horizontal="center" vertical="center"/>
    </xf>
    <xf numFmtId="44" fontId="14" fillId="5" borderId="3" xfId="0" applyNumberFormat="1" applyFont="1" applyFill="1" applyBorder="1" applyAlignment="1" applyProtection="1">
      <alignment horizontal="center" vertical="center"/>
      <protection locked="0"/>
    </xf>
    <xf numFmtId="4" fontId="15" fillId="5" borderId="3" xfId="0" applyNumberFormat="1" applyFont="1" applyFill="1" applyBorder="1" applyAlignment="1" applyProtection="1">
      <alignment horizontal="center" vertical="center"/>
      <protection locked="0"/>
    </xf>
    <xf numFmtId="2" fontId="15" fillId="5" borderId="3" xfId="0" applyNumberFormat="1" applyFont="1" applyFill="1" applyBorder="1" applyAlignment="1" applyProtection="1">
      <alignment horizontal="center" vertical="center"/>
      <protection locked="0"/>
    </xf>
    <xf numFmtId="49" fontId="15" fillId="5" borderId="3" xfId="0" applyNumberFormat="1" applyFont="1" applyFill="1" applyBorder="1" applyAlignment="1" applyProtection="1">
      <alignment horizontal="center" vertical="center"/>
      <protection locked="0"/>
    </xf>
    <xf numFmtId="14" fontId="62" fillId="5" borderId="3" xfId="0" applyNumberFormat="1" applyFont="1" applyFill="1" applyBorder="1" applyAlignment="1" applyProtection="1">
      <alignment horizontal="center" vertical="center"/>
      <protection locked="0"/>
    </xf>
    <xf numFmtId="14" fontId="15" fillId="5" borderId="3" xfId="0" applyNumberFormat="1" applyFont="1" applyFill="1" applyBorder="1" applyAlignment="1" applyProtection="1">
      <alignment horizontal="center" vertical="center" wrapText="1"/>
      <protection locked="0"/>
    </xf>
    <xf numFmtId="0" fontId="62" fillId="5" borderId="3" xfId="0" applyFont="1" applyFill="1" applyBorder="1" applyAlignment="1" applyProtection="1">
      <alignment horizontal="center" vertical="center"/>
      <protection locked="0"/>
    </xf>
    <xf numFmtId="0" fontId="15" fillId="5" borderId="14" xfId="0" applyFont="1" applyFill="1" applyBorder="1" applyAlignment="1" applyProtection="1">
      <alignment horizontal="center" vertical="center"/>
      <protection locked="0"/>
    </xf>
    <xf numFmtId="0" fontId="79" fillId="0" borderId="0" xfId="0" applyFont="1" applyFill="1" applyAlignment="1"/>
    <xf numFmtId="0" fontId="14" fillId="0" borderId="0" xfId="0" applyFont="1" applyFill="1" applyAlignment="1"/>
    <xf numFmtId="43" fontId="15" fillId="7" borderId="3" xfId="0" applyNumberFormat="1" applyFont="1" applyFill="1" applyBorder="1" applyAlignment="1" applyProtection="1">
      <alignment vertical="center"/>
    </xf>
    <xf numFmtId="0" fontId="15" fillId="0" borderId="0" xfId="0" applyNumberFormat="1" applyFont="1" applyFill="1" applyBorder="1" applyAlignment="1">
      <alignment vertical="center"/>
    </xf>
    <xf numFmtId="0" fontId="14" fillId="0" borderId="3" xfId="0" applyFont="1" applyBorder="1" applyAlignment="1">
      <alignment wrapText="1"/>
    </xf>
    <xf numFmtId="43" fontId="15" fillId="7" borderId="3" xfId="0" applyNumberFormat="1" applyFont="1" applyFill="1" applyBorder="1" applyAlignment="1"/>
    <xf numFmtId="2" fontId="62" fillId="5" borderId="3" xfId="0" applyNumberFormat="1" applyFont="1" applyFill="1" applyBorder="1" applyAlignment="1" applyProtection="1">
      <alignment horizontal="center" vertical="center"/>
      <protection locked="0"/>
    </xf>
    <xf numFmtId="2" fontId="15" fillId="5" borderId="14" xfId="0" applyNumberFormat="1" applyFont="1" applyFill="1" applyBorder="1" applyAlignment="1" applyProtection="1">
      <alignment horizontal="center" vertical="center"/>
      <protection locked="0"/>
    </xf>
    <xf numFmtId="0" fontId="26" fillId="0" borderId="0" xfId="0" applyFont="1" applyFill="1"/>
    <xf numFmtId="0" fontId="56" fillId="9" borderId="48" xfId="28" applyFont="1" applyFill="1" applyBorder="1" applyAlignment="1" applyProtection="1">
      <alignment horizontal="center" vertical="center" wrapText="1"/>
    </xf>
    <xf numFmtId="44" fontId="15" fillId="7" borderId="3" xfId="2" applyFont="1" applyFill="1" applyBorder="1"/>
    <xf numFmtId="166" fontId="47" fillId="22" borderId="3" xfId="29" applyNumberFormat="1" applyFont="1" applyFill="1" applyBorder="1" applyAlignment="1" applyProtection="1">
      <alignment horizontal="center" vertical="center"/>
    </xf>
    <xf numFmtId="44" fontId="14" fillId="5" borderId="3" xfId="2" applyFont="1" applyFill="1" applyBorder="1" applyProtection="1">
      <protection locked="0"/>
    </xf>
    <xf numFmtId="164" fontId="14" fillId="5" borderId="3" xfId="1" applyNumberFormat="1" applyFont="1" applyFill="1" applyBorder="1" applyProtection="1">
      <protection locked="0"/>
    </xf>
    <xf numFmtId="43" fontId="15" fillId="5" borderId="3" xfId="1" applyFont="1" applyFill="1" applyBorder="1" applyProtection="1">
      <protection locked="0"/>
    </xf>
    <xf numFmtId="0" fontId="44" fillId="0" borderId="0" xfId="0" applyFont="1" applyAlignment="1"/>
    <xf numFmtId="0" fontId="15" fillId="0" borderId="0" xfId="0" applyFont="1" applyProtection="1"/>
    <xf numFmtId="0" fontId="15" fillId="0" borderId="0" xfId="0" applyFont="1" applyFill="1" applyAlignment="1">
      <alignment horizontal="left"/>
    </xf>
    <xf numFmtId="0" fontId="15" fillId="0" borderId="0" xfId="0" applyFont="1" applyProtection="1"/>
    <xf numFmtId="0" fontId="14" fillId="0" borderId="3" xfId="0" applyFont="1" applyBorder="1" applyAlignment="1">
      <alignment horizontal="center" vertical="center" wrapText="1"/>
    </xf>
    <xf numFmtId="0" fontId="15" fillId="0" borderId="0" xfId="0" applyFont="1" applyAlignment="1">
      <alignment horizontal="center"/>
    </xf>
    <xf numFmtId="0" fontId="84" fillId="0" borderId="0" xfId="15" applyFont="1" applyFill="1" applyBorder="1" applyAlignment="1" applyProtection="1"/>
    <xf numFmtId="9" fontId="46" fillId="0" borderId="67" xfId="0" applyNumberFormat="1" applyFont="1" applyBorder="1" applyAlignment="1"/>
    <xf numFmtId="0" fontId="46" fillId="0" borderId="67" xfId="0" applyFont="1" applyBorder="1" applyAlignment="1"/>
    <xf numFmtId="0" fontId="15" fillId="0" borderId="0" xfId="0" applyFont="1" applyBorder="1" applyAlignment="1" applyProtection="1">
      <alignment horizontal="right"/>
    </xf>
    <xf numFmtId="0" fontId="14" fillId="5" borderId="3" xfId="0" applyFont="1" applyFill="1" applyBorder="1" applyAlignment="1" applyProtection="1">
      <alignment horizontal="center"/>
      <protection locked="0"/>
    </xf>
    <xf numFmtId="0" fontId="15" fillId="0" borderId="0" xfId="0" applyFont="1" applyProtection="1"/>
    <xf numFmtId="0" fontId="15" fillId="0" borderId="0" xfId="0" applyFont="1" applyAlignment="1" applyProtection="1"/>
    <xf numFmtId="9" fontId="15" fillId="0" borderId="67" xfId="0" applyNumberFormat="1" applyFont="1" applyBorder="1" applyAlignment="1"/>
    <xf numFmtId="0" fontId="13" fillId="0" borderId="0" xfId="0" applyFont="1" applyAlignment="1" applyProtection="1"/>
    <xf numFmtId="0" fontId="89" fillId="0" borderId="0" xfId="0" applyNumberFormat="1" applyFont="1" applyFill="1" applyBorder="1" applyAlignment="1" applyProtection="1"/>
    <xf numFmtId="0" fontId="39" fillId="0" borderId="8" xfId="0" applyFont="1" applyBorder="1" applyAlignment="1"/>
    <xf numFmtId="0" fontId="42" fillId="0" borderId="0" xfId="0" applyFont="1" applyFill="1" applyBorder="1" applyAlignment="1" applyProtection="1"/>
    <xf numFmtId="0" fontId="17" fillId="0" borderId="18" xfId="28" applyFont="1" applyFill="1" applyBorder="1" applyAlignment="1" applyProtection="1">
      <alignment vertical="center" wrapText="1"/>
    </xf>
    <xf numFmtId="0" fontId="15" fillId="0" borderId="0" xfId="28" applyFont="1" applyFill="1" applyProtection="1"/>
    <xf numFmtId="0" fontId="15" fillId="0" borderId="0" xfId="28" applyFont="1" applyFill="1" applyAlignment="1" applyProtection="1">
      <alignment wrapText="1"/>
    </xf>
    <xf numFmtId="0" fontId="15" fillId="0" borderId="0" xfId="28" applyFont="1" applyFill="1" applyBorder="1" applyAlignment="1" applyProtection="1">
      <alignment vertical="center" wrapText="1"/>
    </xf>
    <xf numFmtId="0" fontId="14" fillId="0" borderId="0" xfId="28" applyFont="1" applyFill="1" applyBorder="1" applyAlignment="1" applyProtection="1"/>
    <xf numFmtId="0" fontId="14" fillId="0" borderId="0" xfId="28" applyFont="1" applyFill="1" applyProtection="1"/>
    <xf numFmtId="0" fontId="15" fillId="0" borderId="6" xfId="28" applyFont="1" applyFill="1" applyBorder="1" applyAlignment="1" applyProtection="1">
      <alignment horizontal="right"/>
    </xf>
    <xf numFmtId="0" fontId="15" fillId="0" borderId="6" xfId="28" applyFont="1" applyFill="1" applyBorder="1" applyProtection="1"/>
    <xf numFmtId="0" fontId="15" fillId="0" borderId="0" xfId="28" applyFont="1" applyFill="1" applyBorder="1" applyAlignment="1" applyProtection="1">
      <alignment horizontal="right"/>
    </xf>
    <xf numFmtId="0" fontId="15" fillId="0" borderId="0" xfId="28" applyFont="1" applyFill="1" applyAlignment="1" applyProtection="1"/>
    <xf numFmtId="0" fontId="15" fillId="0" borderId="7" xfId="28" applyFont="1" applyFill="1" applyBorder="1" applyAlignment="1" applyProtection="1"/>
    <xf numFmtId="0" fontId="18" fillId="0" borderId="0" xfId="28" applyFont="1" applyFill="1" applyBorder="1" applyAlignment="1" applyProtection="1">
      <alignment vertical="center" wrapText="1"/>
    </xf>
    <xf numFmtId="0" fontId="14" fillId="5" borderId="3" xfId="28" applyFont="1" applyFill="1" applyBorder="1" applyAlignment="1" applyProtection="1">
      <alignment horizontal="center"/>
      <protection locked="0"/>
    </xf>
    <xf numFmtId="9" fontId="14" fillId="5" borderId="3" xfId="30" applyFont="1" applyFill="1" applyBorder="1" applyAlignment="1" applyProtection="1">
      <alignment horizontal="center"/>
      <protection locked="0"/>
    </xf>
    <xf numFmtId="49" fontId="18" fillId="0" borderId="0" xfId="0" applyNumberFormat="1" applyFont="1" applyFill="1" applyAlignment="1" applyProtection="1">
      <alignment horizontal="right" vertical="center"/>
    </xf>
    <xf numFmtId="0" fontId="15" fillId="0" borderId="2" xfId="0" applyFont="1" applyFill="1" applyBorder="1" applyAlignment="1" applyProtection="1">
      <alignment horizontal="right"/>
    </xf>
    <xf numFmtId="0" fontId="14" fillId="0" borderId="2" xfId="0" applyFont="1" applyFill="1" applyBorder="1" applyAlignment="1" applyProtection="1">
      <alignment horizontal="center"/>
    </xf>
    <xf numFmtId="0" fontId="59" fillId="0" borderId="0" xfId="28" applyFont="1" applyFill="1" applyBorder="1" applyAlignment="1">
      <alignment vertical="center" wrapText="1"/>
    </xf>
    <xf numFmtId="0" fontId="22" fillId="0" borderId="0" xfId="0" applyFont="1" applyAlignment="1">
      <alignment horizontal="center"/>
    </xf>
    <xf numFmtId="0" fontId="15" fillId="0" borderId="0" xfId="0" applyFont="1" applyAlignment="1">
      <alignment horizontal="center"/>
    </xf>
    <xf numFmtId="0" fontId="14" fillId="20" borderId="3" xfId="0" applyFont="1" applyFill="1" applyBorder="1" applyAlignment="1">
      <alignment wrapText="1"/>
    </xf>
    <xf numFmtId="0" fontId="55" fillId="0" borderId="0" xfId="0" applyFont="1" applyBorder="1" applyAlignment="1">
      <alignment vertical="center" wrapText="1"/>
    </xf>
    <xf numFmtId="0" fontId="16" fillId="0" borderId="0" xfId="0" applyFont="1" applyFill="1" applyBorder="1" applyProtection="1"/>
    <xf numFmtId="14" fontId="15" fillId="0" borderId="0" xfId="0" applyNumberFormat="1" applyFont="1" applyFill="1" applyBorder="1" applyAlignment="1" applyProtection="1">
      <alignment horizontal="center" wrapText="1"/>
    </xf>
    <xf numFmtId="0" fontId="24" fillId="0" borderId="0" xfId="0" applyFont="1" applyFill="1" applyBorder="1" applyAlignment="1" applyProtection="1">
      <alignment horizontal="left" wrapText="1"/>
    </xf>
    <xf numFmtId="4" fontId="14" fillId="0" borderId="0" xfId="0" applyNumberFormat="1" applyFont="1" applyFill="1" applyBorder="1" applyAlignment="1" applyProtection="1">
      <alignment horizontal="center" wrapText="1"/>
    </xf>
    <xf numFmtId="0" fontId="14" fillId="5" borderId="3" xfId="0" applyFont="1" applyFill="1" applyBorder="1" applyAlignment="1" applyProtection="1">
      <alignment horizontal="center"/>
      <protection locked="0"/>
    </xf>
    <xf numFmtId="0" fontId="15" fillId="0" borderId="0" xfId="0" applyFont="1" applyFill="1" applyBorder="1" applyAlignment="1" applyProtection="1">
      <alignment horizontal="right"/>
    </xf>
    <xf numFmtId="0" fontId="14" fillId="0" borderId="0" xfId="0" applyFont="1" applyFill="1" applyBorder="1" applyAlignment="1" applyProtection="1">
      <alignment horizontal="center"/>
    </xf>
    <xf numFmtId="0" fontId="28" fillId="8" borderId="11" xfId="0" applyFont="1" applyFill="1" applyBorder="1" applyAlignment="1">
      <alignment horizontal="center" wrapText="1"/>
    </xf>
    <xf numFmtId="0" fontId="15" fillId="0" borderId="0" xfId="0" applyFont="1" applyFill="1" applyBorder="1" applyAlignment="1"/>
    <xf numFmtId="44" fontId="18" fillId="0" borderId="0" xfId="2" applyFont="1" applyFill="1" applyBorder="1" applyAlignment="1" applyProtection="1">
      <alignment vertical="center"/>
    </xf>
    <xf numFmtId="0" fontId="17" fillId="0" borderId="0" xfId="0" applyFont="1" applyFill="1" applyBorder="1" applyAlignment="1">
      <alignment vertical="center" wrapText="1"/>
    </xf>
    <xf numFmtId="0" fontId="88" fillId="0" borderId="0" xfId="0" applyFont="1" applyFill="1" applyBorder="1" applyAlignment="1" applyProtection="1"/>
    <xf numFmtId="0" fontId="44" fillId="0" borderId="0" xfId="0" applyFont="1" applyFill="1" applyProtection="1"/>
    <xf numFmtId="0" fontId="87" fillId="0" borderId="0" xfId="0" applyFont="1" applyFill="1" applyBorder="1" applyAlignment="1" applyProtection="1"/>
    <xf numFmtId="0" fontId="24" fillId="0" borderId="5" xfId="29" applyNumberFormat="1" applyFont="1" applyFill="1" applyBorder="1" applyAlignment="1" applyProtection="1">
      <alignment horizontal="left" vertical="center" wrapText="1"/>
    </xf>
    <xf numFmtId="0" fontId="15" fillId="0" borderId="24" xfId="0" applyFont="1" applyBorder="1" applyProtection="1"/>
    <xf numFmtId="0" fontId="15" fillId="0" borderId="25" xfId="0" applyFont="1" applyBorder="1"/>
    <xf numFmtId="0" fontId="17" fillId="0" borderId="24" xfId="0" applyFont="1" applyBorder="1" applyAlignment="1" applyProtection="1">
      <alignment wrapText="1"/>
    </xf>
    <xf numFmtId="0" fontId="17" fillId="0" borderId="0" xfId="0" applyFont="1" applyBorder="1" applyAlignment="1" applyProtection="1">
      <alignment wrapText="1"/>
    </xf>
    <xf numFmtId="0" fontId="15" fillId="0" borderId="19" xfId="0" applyFont="1" applyBorder="1" applyProtection="1"/>
    <xf numFmtId="0" fontId="15" fillId="0" borderId="9" xfId="0" applyFont="1" applyBorder="1" applyProtection="1"/>
    <xf numFmtId="0" fontId="15" fillId="0" borderId="9" xfId="0" applyFont="1" applyBorder="1"/>
    <xf numFmtId="0" fontId="15" fillId="0" borderId="20" xfId="0" applyFont="1" applyBorder="1"/>
    <xf numFmtId="0" fontId="15" fillId="0" borderId="0" xfId="0" applyFont="1" applyAlignment="1" applyProtection="1">
      <alignment horizontal="center"/>
    </xf>
    <xf numFmtId="0" fontId="15" fillId="0" borderId="0" xfId="0" applyFont="1" applyProtection="1"/>
    <xf numFmtId="44" fontId="15" fillId="5" borderId="3" xfId="0" applyNumberFormat="1" applyFont="1" applyFill="1" applyBorder="1" applyAlignment="1" applyProtection="1">
      <alignment vertical="center"/>
      <protection locked="0"/>
    </xf>
    <xf numFmtId="0" fontId="14" fillId="0" borderId="0" xfId="0" applyFont="1" applyFill="1" applyBorder="1" applyAlignment="1" applyProtection="1">
      <alignment horizontal="center"/>
    </xf>
    <xf numFmtId="49" fontId="15" fillId="0" borderId="0" xfId="0" applyNumberFormat="1" applyFont="1" applyFill="1" applyBorder="1" applyAlignment="1" applyProtection="1">
      <alignment horizontal="center"/>
    </xf>
    <xf numFmtId="49" fontId="14" fillId="0" borderId="0" xfId="0" applyNumberFormat="1" applyFont="1" applyFill="1" applyBorder="1" applyAlignment="1" applyProtection="1">
      <alignment horizontal="center"/>
    </xf>
    <xf numFmtId="0" fontId="66" fillId="0" borderId="0" xfId="0" applyFont="1" applyFill="1" applyBorder="1" applyAlignment="1" applyProtection="1">
      <alignment horizontal="center"/>
    </xf>
    <xf numFmtId="0" fontId="55" fillId="0" borderId="0" xfId="0" applyFont="1" applyAlignment="1" applyProtection="1">
      <alignment horizontal="center" vertical="center" wrapText="1"/>
    </xf>
    <xf numFmtId="0" fontId="63" fillId="0" borderId="0" xfId="0" applyFont="1" applyFill="1" applyAlignment="1" applyProtection="1">
      <alignment horizontal="center" vertical="center" wrapText="1"/>
    </xf>
    <xf numFmtId="0" fontId="15" fillId="0" borderId="0" xfId="0" applyFont="1" applyAlignment="1" applyProtection="1">
      <alignment horizontal="center" vertical="center" wrapText="1"/>
    </xf>
    <xf numFmtId="0" fontId="42" fillId="0" borderId="0" xfId="0" applyFont="1" applyAlignment="1" applyProtection="1">
      <alignment horizontal="center" vertical="center" wrapText="1"/>
    </xf>
    <xf numFmtId="44" fontId="15" fillId="5" borderId="3" xfId="2" applyNumberFormat="1" applyFont="1" applyFill="1" applyBorder="1" applyAlignment="1" applyProtection="1">
      <alignment vertical="center"/>
      <protection locked="0"/>
    </xf>
    <xf numFmtId="44" fontId="15" fillId="5" borderId="11" xfId="0" applyNumberFormat="1" applyFont="1" applyFill="1" applyBorder="1" applyAlignment="1" applyProtection="1">
      <alignment vertical="center"/>
      <protection locked="0"/>
    </xf>
    <xf numFmtId="44" fontId="15" fillId="5" borderId="11" xfId="0" applyNumberFormat="1" applyFont="1" applyFill="1" applyBorder="1" applyAlignment="1" applyProtection="1">
      <alignment vertical="center" wrapText="1"/>
      <protection locked="0"/>
    </xf>
    <xf numFmtId="44" fontId="24" fillId="0" borderId="10" xfId="0" applyNumberFormat="1" applyFont="1" applyBorder="1" applyAlignment="1">
      <alignment vertical="center" wrapText="1"/>
    </xf>
    <xf numFmtId="44" fontId="24" fillId="0" borderId="1" xfId="0" applyNumberFormat="1" applyFont="1" applyBorder="1" applyAlignment="1">
      <alignment vertical="center" wrapText="1"/>
    </xf>
    <xf numFmtId="44" fontId="15" fillId="24" borderId="3" xfId="0" applyNumberFormat="1" applyFont="1" applyFill="1" applyBorder="1" applyAlignment="1" applyProtection="1">
      <alignment vertical="center"/>
    </xf>
    <xf numFmtId="44" fontId="24" fillId="0" borderId="10" xfId="0" applyNumberFormat="1" applyFont="1" applyBorder="1" applyAlignment="1">
      <alignment vertical="center"/>
    </xf>
    <xf numFmtId="44" fontId="24" fillId="0" borderId="1" xfId="0" applyNumberFormat="1" applyFont="1" applyBorder="1" applyAlignment="1">
      <alignment vertical="center"/>
    </xf>
    <xf numFmtId="4" fontId="15" fillId="7" borderId="3" xfId="0" applyNumberFormat="1" applyFont="1" applyFill="1" applyBorder="1" applyAlignment="1" applyProtection="1">
      <alignment vertical="center"/>
    </xf>
    <xf numFmtId="0" fontId="14" fillId="0" borderId="0" xfId="0" applyFont="1" applyFill="1" applyBorder="1" applyAlignment="1" applyProtection="1"/>
    <xf numFmtId="0" fontId="15" fillId="0" borderId="0" xfId="0" applyFont="1" applyFill="1" applyBorder="1" applyAlignment="1" applyProtection="1"/>
    <xf numFmtId="0" fontId="15" fillId="0" borderId="0" xfId="0" applyFont="1" applyFill="1" applyBorder="1" applyAlignment="1" applyProtection="1">
      <alignment vertical="top" wrapText="1"/>
    </xf>
    <xf numFmtId="0" fontId="14" fillId="5" borderId="3" xfId="0" applyFont="1" applyFill="1" applyBorder="1" applyAlignment="1" applyProtection="1">
      <alignment horizontal="center" vertical="center"/>
      <protection locked="0"/>
    </xf>
    <xf numFmtId="0" fontId="15" fillId="5" borderId="3" xfId="0" applyFont="1" applyFill="1" applyBorder="1" applyAlignment="1" applyProtection="1">
      <protection locked="0"/>
    </xf>
    <xf numFmtId="0" fontId="40" fillId="0" borderId="0" xfId="0" applyFont="1" applyFill="1" applyBorder="1" applyAlignment="1"/>
    <xf numFmtId="0" fontId="16" fillId="0" borderId="0" xfId="0" applyFont="1" applyFill="1" applyBorder="1" applyAlignment="1"/>
    <xf numFmtId="0" fontId="15" fillId="5" borderId="5" xfId="0" applyFont="1" applyFill="1" applyBorder="1" applyAlignment="1" applyProtection="1">
      <alignment horizontal="center"/>
      <protection locked="0"/>
    </xf>
    <xf numFmtId="0" fontId="15" fillId="0" borderId="0" xfId="0" applyFont="1" applyProtection="1"/>
    <xf numFmtId="0" fontId="14" fillId="0" borderId="0" xfId="0" applyFont="1" applyFill="1" applyBorder="1" applyAlignment="1" applyProtection="1"/>
    <xf numFmtId="0" fontId="15" fillId="0" borderId="4" xfId="0" applyFont="1" applyBorder="1" applyAlignment="1"/>
    <xf numFmtId="49" fontId="18" fillId="0" borderId="0" xfId="0" applyNumberFormat="1" applyFont="1" applyAlignment="1" applyProtection="1">
      <alignment horizontal="right" vertical="center"/>
    </xf>
    <xf numFmtId="0" fontId="17" fillId="0" borderId="0" xfId="0" applyFont="1" applyAlignment="1" applyProtection="1">
      <alignment vertical="center" wrapText="1"/>
    </xf>
    <xf numFmtId="0" fontId="14" fillId="0" borderId="34" xfId="0" applyFont="1" applyBorder="1" applyAlignment="1"/>
    <xf numFmtId="0" fontId="14" fillId="0" borderId="0" xfId="0" applyFont="1" applyAlignment="1">
      <alignment horizontal="center" wrapText="1"/>
    </xf>
    <xf numFmtId="166" fontId="14" fillId="7" borderId="3" xfId="1" applyNumberFormat="1" applyFont="1" applyFill="1" applyBorder="1" applyAlignment="1">
      <alignment horizontal="center" vertical="center"/>
    </xf>
    <xf numFmtId="166" fontId="15" fillId="7" borderId="3" xfId="1" applyNumberFormat="1" applyFont="1" applyFill="1" applyBorder="1" applyAlignment="1" applyProtection="1">
      <alignment horizontal="center" vertical="center"/>
    </xf>
    <xf numFmtId="172" fontId="15" fillId="5" borderId="3" xfId="0" applyNumberFormat="1" applyFont="1" applyFill="1" applyBorder="1" applyAlignment="1" applyProtection="1">
      <alignment horizontal="center" vertical="center"/>
      <protection locked="0"/>
    </xf>
    <xf numFmtId="166" fontId="15" fillId="7" borderId="3" xfId="1" applyNumberFormat="1" applyFont="1" applyFill="1" applyBorder="1" applyAlignment="1">
      <alignment horizontal="center" vertical="center"/>
    </xf>
    <xf numFmtId="166" fontId="15" fillId="5" borderId="3" xfId="1" applyNumberFormat="1" applyFont="1" applyFill="1" applyBorder="1" applyAlignment="1" applyProtection="1">
      <alignment horizontal="center" vertical="center"/>
      <protection locked="0"/>
    </xf>
    <xf numFmtId="0" fontId="14" fillId="7" borderId="3" xfId="0" applyFont="1" applyFill="1" applyBorder="1" applyAlignment="1">
      <alignment horizontal="center"/>
    </xf>
    <xf numFmtId="2" fontId="15" fillId="0" borderId="0" xfId="0" applyNumberFormat="1" applyFont="1" applyAlignment="1">
      <alignment wrapText="1"/>
    </xf>
    <xf numFmtId="2" fontId="15" fillId="0" borderId="0" xfId="0" applyNumberFormat="1" applyFont="1"/>
    <xf numFmtId="0" fontId="14" fillId="5" borderId="3" xfId="0" applyFont="1" applyFill="1" applyBorder="1" applyAlignment="1" applyProtection="1">
      <alignment horizontal="center"/>
      <protection locked="0"/>
    </xf>
    <xf numFmtId="0" fontId="15" fillId="0" borderId="0" xfId="0" applyFont="1" applyProtection="1"/>
    <xf numFmtId="0" fontId="14" fillId="0" borderId="8" xfId="0" applyFont="1" applyBorder="1" applyAlignment="1" applyProtection="1">
      <alignment horizontal="center"/>
    </xf>
    <xf numFmtId="0" fontId="14" fillId="0" borderId="0" xfId="0" applyFont="1" applyFill="1" applyBorder="1" applyAlignment="1" applyProtection="1"/>
    <xf numFmtId="0" fontId="15" fillId="0" borderId="0" xfId="0" applyFont="1" applyBorder="1" applyAlignment="1" applyProtection="1">
      <alignment horizontal="center"/>
    </xf>
    <xf numFmtId="0" fontId="14" fillId="0" borderId="0" xfId="0" applyFont="1" applyBorder="1" applyAlignment="1" applyProtection="1">
      <alignment horizontal="right"/>
    </xf>
    <xf numFmtId="0" fontId="14" fillId="0" borderId="0" xfId="0" applyFont="1" applyFill="1" applyAlignment="1" applyProtection="1">
      <alignment horizontal="right"/>
    </xf>
    <xf numFmtId="0" fontId="18" fillId="0" borderId="0" xfId="28" applyFont="1" applyFill="1" applyBorder="1" applyAlignment="1" applyProtection="1">
      <alignment vertical="center" wrapText="1"/>
    </xf>
    <xf numFmtId="0" fontId="15" fillId="5" borderId="5" xfId="0" applyFont="1" applyFill="1" applyBorder="1" applyAlignment="1" applyProtection="1">
      <alignment horizontal="center"/>
      <protection locked="0"/>
    </xf>
    <xf numFmtId="0" fontId="14" fillId="0" borderId="0" xfId="0" applyFont="1" applyFill="1" applyBorder="1" applyAlignment="1" applyProtection="1"/>
    <xf numFmtId="0" fontId="15" fillId="0" borderId="0" xfId="0" applyFont="1" applyProtection="1"/>
    <xf numFmtId="0" fontId="15" fillId="0" borderId="4" xfId="0" applyFont="1" applyBorder="1" applyAlignment="1"/>
    <xf numFmtId="0" fontId="14" fillId="0" borderId="34" xfId="0" applyFont="1" applyBorder="1" applyAlignment="1"/>
    <xf numFmtId="0" fontId="17" fillId="0" borderId="0" xfId="0" applyFont="1" applyAlignment="1" applyProtection="1">
      <alignment vertical="center" wrapText="1"/>
    </xf>
    <xf numFmtId="49" fontId="18" fillId="0" borderId="0" xfId="0" applyNumberFormat="1" applyFont="1" applyAlignment="1" applyProtection="1">
      <alignment horizontal="right" vertical="center"/>
    </xf>
    <xf numFmtId="0" fontId="14" fillId="0" borderId="0" xfId="0" applyFont="1"/>
    <xf numFmtId="14" fontId="15" fillId="0" borderId="0" xfId="0" applyNumberFormat="1" applyFont="1" applyFill="1" applyBorder="1" applyAlignment="1" applyProtection="1"/>
    <xf numFmtId="166" fontId="14" fillId="7" borderId="3" xfId="0" applyNumberFormat="1" applyFont="1" applyFill="1" applyBorder="1" applyAlignment="1">
      <alignment horizontal="center" vertical="center"/>
    </xf>
    <xf numFmtId="166" fontId="14" fillId="7" borderId="3" xfId="2" applyNumberFormat="1" applyFont="1" applyFill="1" applyBorder="1" applyAlignment="1">
      <alignment horizontal="center" vertical="center"/>
    </xf>
    <xf numFmtId="0" fontId="28" fillId="0" borderId="0" xfId="0" applyFont="1" applyBorder="1" applyAlignment="1" applyProtection="1">
      <alignment horizontal="center" wrapText="1"/>
    </xf>
    <xf numFmtId="0" fontId="28" fillId="0" borderId="0" xfId="0" applyFont="1" applyAlignment="1" applyProtection="1">
      <alignment horizontal="center"/>
    </xf>
    <xf numFmtId="0" fontId="87" fillId="0" borderId="0" xfId="0" applyFont="1" applyBorder="1" applyAlignment="1" applyProtection="1">
      <alignment vertical="center"/>
    </xf>
    <xf numFmtId="0" fontId="68" fillId="0" borderId="0" xfId="28" applyFont="1" applyFill="1" applyAlignment="1" applyProtection="1">
      <alignment vertical="top"/>
    </xf>
    <xf numFmtId="0" fontId="15" fillId="0" borderId="6" xfId="0" applyFont="1" applyBorder="1" applyProtection="1"/>
    <xf numFmtId="0" fontId="15" fillId="5" borderId="3" xfId="28" applyFont="1" applyFill="1" applyBorder="1" applyAlignment="1" applyProtection="1">
      <alignment horizontal="center"/>
      <protection locked="0"/>
    </xf>
    <xf numFmtId="0" fontId="15" fillId="5" borderId="3" xfId="0" applyFont="1" applyFill="1" applyBorder="1" applyAlignment="1" applyProtection="1">
      <alignment horizontal="center" vertical="center"/>
      <protection locked="0"/>
    </xf>
    <xf numFmtId="0" fontId="52" fillId="0" borderId="6" xfId="0" applyFont="1" applyBorder="1" applyAlignment="1">
      <alignment vertical="top" wrapText="1"/>
    </xf>
    <xf numFmtId="0" fontId="14" fillId="0" borderId="0" xfId="0" applyFont="1" applyFill="1" applyAlignment="1">
      <alignment wrapText="1"/>
    </xf>
    <xf numFmtId="0" fontId="14" fillId="0" borderId="52" xfId="0" applyFont="1" applyFill="1" applyBorder="1"/>
    <xf numFmtId="0" fontId="15" fillId="0" borderId="58" xfId="0" applyFont="1" applyFill="1" applyBorder="1"/>
    <xf numFmtId="0" fontId="15" fillId="0" borderId="59" xfId="0" applyFont="1" applyFill="1" applyBorder="1"/>
    <xf numFmtId="0" fontId="14" fillId="0" borderId="24" xfId="0" applyFont="1" applyFill="1" applyBorder="1"/>
    <xf numFmtId="0" fontId="15" fillId="0" borderId="25" xfId="0" applyFont="1" applyFill="1" applyBorder="1"/>
    <xf numFmtId="0" fontId="15" fillId="0" borderId="24" xfId="0" applyFont="1" applyFill="1" applyBorder="1"/>
    <xf numFmtId="0" fontId="15" fillId="0" borderId="19" xfId="0" applyFont="1" applyFill="1" applyBorder="1"/>
    <xf numFmtId="0" fontId="15" fillId="0" borderId="9" xfId="0" applyFont="1" applyFill="1" applyBorder="1"/>
    <xf numFmtId="0" fontId="15" fillId="0" borderId="20" xfId="0" applyFont="1" applyFill="1" applyBorder="1"/>
    <xf numFmtId="43" fontId="28" fillId="0" borderId="0" xfId="0" applyNumberFormat="1" applyFont="1" applyAlignment="1">
      <alignment horizontal="center" vertical="center"/>
    </xf>
    <xf numFmtId="0" fontId="15" fillId="0" borderId="0" xfId="0" applyFont="1" applyProtection="1"/>
    <xf numFmtId="0" fontId="14" fillId="0" borderId="0" xfId="0" applyFont="1" applyFill="1" applyBorder="1" applyAlignment="1" applyProtection="1">
      <alignment horizontal="center"/>
    </xf>
    <xf numFmtId="0" fontId="15" fillId="0" borderId="6" xfId="28" applyFont="1" applyFill="1" applyBorder="1" applyAlignment="1" applyProtection="1"/>
    <xf numFmtId="0" fontId="15" fillId="0" borderId="0" xfId="28" applyFont="1" applyFill="1" applyBorder="1" applyAlignment="1" applyProtection="1"/>
    <xf numFmtId="0" fontId="68" fillId="0" borderId="2" xfId="28" applyFont="1" applyFill="1" applyBorder="1" applyAlignment="1" applyProtection="1">
      <alignment horizontal="center" vertical="top"/>
    </xf>
    <xf numFmtId="0" fontId="56" fillId="0" borderId="0" xfId="28" applyFont="1" applyFill="1" applyBorder="1" applyAlignment="1" applyProtection="1">
      <alignment horizontal="center" vertical="center"/>
    </xf>
    <xf numFmtId="0" fontId="100" fillId="0" borderId="0" xfId="28" applyFont="1" applyFill="1" applyBorder="1"/>
    <xf numFmtId="0" fontId="14" fillId="5" borderId="3" xfId="0" applyFont="1" applyFill="1" applyBorder="1" applyAlignment="1" applyProtection="1">
      <protection locked="0"/>
    </xf>
    <xf numFmtId="0" fontId="24" fillId="0" borderId="0" xfId="0" applyFont="1" applyFill="1" applyBorder="1" applyAlignment="1" applyProtection="1"/>
    <xf numFmtId="0" fontId="68" fillId="0" borderId="2" xfId="28" applyFont="1" applyFill="1" applyBorder="1" applyAlignment="1" applyProtection="1">
      <alignment vertical="top"/>
    </xf>
    <xf numFmtId="0" fontId="15" fillId="0" borderId="2" xfId="28" applyFont="1" applyBorder="1" applyProtection="1"/>
    <xf numFmtId="0" fontId="68" fillId="0" borderId="0" xfId="28" applyFont="1" applyFill="1" applyBorder="1" applyAlignment="1" applyProtection="1">
      <alignment vertical="top"/>
    </xf>
    <xf numFmtId="0" fontId="16" fillId="0" borderId="0" xfId="0" applyFont="1" applyFill="1"/>
    <xf numFmtId="0" fontId="15" fillId="0" borderId="12" xfId="0" applyFont="1" applyBorder="1" applyAlignment="1" applyProtection="1">
      <alignment wrapText="1"/>
    </xf>
    <xf numFmtId="0" fontId="15" fillId="0" borderId="16" xfId="0" applyFont="1" applyBorder="1" applyAlignment="1" applyProtection="1">
      <alignment wrapText="1"/>
    </xf>
    <xf numFmtId="49" fontId="18" fillId="0" borderId="0" xfId="0" applyNumberFormat="1" applyFont="1" applyFill="1" applyAlignment="1" applyProtection="1">
      <alignment horizontal="right"/>
    </xf>
    <xf numFmtId="0" fontId="14" fillId="0" borderId="1" xfId="0" applyFont="1" applyFill="1" applyBorder="1" applyAlignment="1" applyProtection="1">
      <alignment horizontal="center"/>
    </xf>
    <xf numFmtId="0" fontId="104" fillId="0" borderId="0" xfId="28" applyFont="1" applyFill="1" applyBorder="1" applyAlignment="1" applyProtection="1">
      <alignment horizontal="center" vertical="center"/>
    </xf>
    <xf numFmtId="0" fontId="61" fillId="5" borderId="11" xfId="28"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xf>
    <xf numFmtId="0" fontId="24" fillId="7" borderId="5" xfId="0" applyFont="1" applyFill="1" applyBorder="1" applyAlignment="1" applyProtection="1">
      <alignment horizontal="center"/>
    </xf>
    <xf numFmtId="0" fontId="17" fillId="5" borderId="3" xfId="0" applyFont="1" applyFill="1" applyBorder="1"/>
    <xf numFmtId="0" fontId="17" fillId="10" borderId="3" xfId="0" applyFont="1" applyFill="1" applyBorder="1"/>
    <xf numFmtId="0" fontId="18" fillId="5" borderId="3" xfId="0" applyFont="1" applyFill="1" applyBorder="1" applyAlignment="1">
      <alignment horizontal="center"/>
    </xf>
    <xf numFmtId="0" fontId="0" fillId="0" borderId="24" xfId="0" applyFill="1" applyBorder="1"/>
    <xf numFmtId="0" fontId="0" fillId="0" borderId="25" xfId="0" applyFill="1" applyBorder="1"/>
    <xf numFmtId="0" fontId="17" fillId="0" borderId="0" xfId="0" applyFont="1" applyFill="1" applyBorder="1" applyAlignment="1">
      <alignment wrapText="1"/>
    </xf>
    <xf numFmtId="0" fontId="17" fillId="0" borderId="24" xfId="0" applyFont="1" applyFill="1" applyBorder="1"/>
    <xf numFmtId="0" fontId="17" fillId="0" borderId="0" xfId="0" applyFont="1" applyFill="1" applyBorder="1"/>
    <xf numFmtId="0" fontId="18" fillId="0" borderId="0" xfId="0" applyFont="1" applyFill="1" applyBorder="1"/>
    <xf numFmtId="0" fontId="0" fillId="0" borderId="27" xfId="0" applyFill="1" applyBorder="1"/>
    <xf numFmtId="0" fontId="18" fillId="0" borderId="0" xfId="0" applyFont="1" applyFill="1" applyBorder="1" applyAlignment="1"/>
    <xf numFmtId="0" fontId="0" fillId="0" borderId="26" xfId="0" applyFill="1" applyBorder="1"/>
    <xf numFmtId="0" fontId="0" fillId="8" borderId="24" xfId="0" applyFill="1" applyBorder="1"/>
    <xf numFmtId="0" fontId="15" fillId="8" borderId="0" xfId="0" applyFont="1" applyFill="1" applyBorder="1"/>
    <xf numFmtId="0" fontId="0" fillId="8" borderId="25" xfId="0" applyFill="1" applyBorder="1"/>
    <xf numFmtId="165" fontId="15" fillId="8" borderId="0" xfId="0" applyNumberFormat="1" applyFont="1" applyFill="1" applyBorder="1" applyAlignment="1">
      <alignment horizontal="left"/>
    </xf>
    <xf numFmtId="0" fontId="19" fillId="8" borderId="24" xfId="15" applyFont="1" applyFill="1" applyBorder="1" applyAlignment="1" applyProtection="1"/>
    <xf numFmtId="0" fontId="0" fillId="8" borderId="19" xfId="0" applyFill="1" applyBorder="1"/>
    <xf numFmtId="0" fontId="15" fillId="8" borderId="9" xfId="0" applyFont="1" applyFill="1" applyBorder="1"/>
    <xf numFmtId="0" fontId="0" fillId="8" borderId="20" xfId="0" applyFill="1" applyBorder="1"/>
    <xf numFmtId="0" fontId="0" fillId="8" borderId="0" xfId="0" applyFill="1" applyBorder="1"/>
    <xf numFmtId="0" fontId="93" fillId="0" borderId="0" xfId="0" applyFont="1" applyFill="1" applyBorder="1"/>
    <xf numFmtId="0" fontId="18" fillId="0" borderId="0" xfId="56" applyFont="1" applyFill="1" applyBorder="1" applyAlignment="1">
      <alignment wrapText="1"/>
    </xf>
    <xf numFmtId="0" fontId="109" fillId="0" borderId="0" xfId="0" applyFont="1" applyFill="1" applyBorder="1" applyAlignment="1"/>
    <xf numFmtId="0" fontId="18" fillId="0" borderId="0" xfId="0" applyFont="1" applyFill="1" applyBorder="1" applyAlignment="1">
      <alignment horizontal="right"/>
    </xf>
    <xf numFmtId="0" fontId="17" fillId="0" borderId="0" xfId="56" applyFont="1" applyFill="1" applyBorder="1"/>
    <xf numFmtId="0" fontId="87" fillId="0" borderId="0" xfId="28" applyFont="1" applyFill="1" applyAlignment="1" applyProtection="1">
      <alignment vertical="top"/>
    </xf>
    <xf numFmtId="0" fontId="108" fillId="0" borderId="0" xfId="0" applyFont="1" applyFill="1" applyAlignment="1">
      <alignment wrapText="1"/>
    </xf>
    <xf numFmtId="49" fontId="17" fillId="0" borderId="0" xfId="0" applyNumberFormat="1" applyFont="1" applyFill="1" applyProtection="1"/>
    <xf numFmtId="0" fontId="17" fillId="0" borderId="0" xfId="0" applyFont="1" applyFill="1" applyAlignment="1" applyProtection="1">
      <alignment vertical="center" wrapText="1"/>
    </xf>
    <xf numFmtId="43" fontId="15" fillId="5" borderId="11" xfId="1" applyFont="1" applyFill="1" applyBorder="1" applyProtection="1">
      <protection locked="0"/>
    </xf>
    <xf numFmtId="0" fontId="105" fillId="0" borderId="0" xfId="28" applyFont="1" applyFill="1" applyBorder="1" applyAlignment="1" applyProtection="1">
      <alignment vertical="center" wrapText="1"/>
    </xf>
    <xf numFmtId="0" fontId="56" fillId="14" borderId="49" xfId="28" applyFont="1" applyFill="1" applyBorder="1" applyAlignment="1" applyProtection="1">
      <alignment horizontal="center" vertical="center" wrapText="1"/>
    </xf>
    <xf numFmtId="0" fontId="10" fillId="13" borderId="69" xfId="28" applyFont="1" applyFill="1" applyBorder="1" applyAlignment="1" applyProtection="1">
      <alignment horizontal="center" vertical="center" wrapText="1"/>
      <protection locked="0"/>
    </xf>
    <xf numFmtId="0" fontId="10" fillId="13" borderId="33" xfId="28" applyFont="1" applyFill="1" applyBorder="1" applyAlignment="1" applyProtection="1">
      <alignment horizontal="center" vertical="center" wrapText="1"/>
      <protection locked="0"/>
    </xf>
    <xf numFmtId="0" fontId="10" fillId="13" borderId="38" xfId="28" applyFont="1" applyFill="1" applyBorder="1" applyAlignment="1" applyProtection="1">
      <alignment horizontal="center" vertical="center" wrapText="1"/>
      <protection locked="0"/>
    </xf>
    <xf numFmtId="0" fontId="79" fillId="0" borderId="0" xfId="0" applyFont="1"/>
    <xf numFmtId="0" fontId="110" fillId="0" borderId="0" xfId="0" applyFont="1"/>
    <xf numFmtId="0" fontId="15" fillId="0" borderId="0" xfId="0" applyFont="1" applyFill="1" applyBorder="1" applyAlignment="1" applyProtection="1"/>
    <xf numFmtId="0" fontId="75" fillId="0" borderId="0" xfId="0" applyFont="1" applyFill="1" applyProtection="1"/>
    <xf numFmtId="0" fontId="75" fillId="0" borderId="0" xfId="0" applyFont="1" applyFill="1"/>
    <xf numFmtId="0" fontId="69" fillId="0" borderId="0" xfId="0" applyFont="1" applyFill="1"/>
    <xf numFmtId="0" fontId="75" fillId="0" borderId="0" xfId="0" applyFont="1" applyFill="1" applyBorder="1" applyAlignment="1">
      <alignment horizontal="center" wrapText="1"/>
    </xf>
    <xf numFmtId="0" fontId="75" fillId="0" borderId="0" xfId="0" applyFont="1" applyFill="1" applyAlignment="1">
      <alignment horizontal="center"/>
    </xf>
    <xf numFmtId="0" fontId="36" fillId="0" borderId="0" xfId="0" applyFont="1" applyFill="1" applyAlignment="1" applyProtection="1">
      <alignment wrapText="1"/>
    </xf>
    <xf numFmtId="0" fontId="50" fillId="0" borderId="0" xfId="0" applyFont="1" applyFill="1" applyAlignment="1" applyProtection="1">
      <alignment vertical="center" wrapText="1"/>
    </xf>
    <xf numFmtId="0" fontId="15" fillId="5" borderId="3" xfId="0" applyFont="1" applyFill="1" applyBorder="1" applyAlignment="1" applyProtection="1">
      <alignment horizontal="center"/>
      <protection locked="0"/>
    </xf>
    <xf numFmtId="0" fontId="15" fillId="0" borderId="0" xfId="0" applyFont="1" applyFill="1" applyBorder="1" applyAlignment="1" applyProtection="1"/>
    <xf numFmtId="0" fontId="15" fillId="0" borderId="0" xfId="0" applyFont="1" applyProtection="1"/>
    <xf numFmtId="0" fontId="9" fillId="5" borderId="37" xfId="28" applyFont="1" applyFill="1" applyBorder="1" applyAlignment="1" applyProtection="1">
      <alignment horizontal="center" vertical="center" wrapText="1"/>
      <protection locked="0"/>
    </xf>
    <xf numFmtId="0" fontId="9" fillId="13" borderId="65" xfId="28" applyFont="1" applyFill="1" applyBorder="1" applyAlignment="1" applyProtection="1">
      <alignment horizontal="center" vertical="center" wrapText="1"/>
      <protection locked="0"/>
    </xf>
    <xf numFmtId="10" fontId="9" fillId="13" borderId="37" xfId="30" applyNumberFormat="1" applyFont="1" applyFill="1" applyBorder="1" applyAlignment="1" applyProtection="1">
      <alignment horizontal="center" vertical="center"/>
      <protection locked="0"/>
    </xf>
    <xf numFmtId="0" fontId="18" fillId="13" borderId="47" xfId="28" applyFont="1" applyFill="1" applyBorder="1" applyAlignment="1" applyProtection="1">
      <alignment horizontal="center" vertical="center" wrapText="1"/>
      <protection locked="0"/>
    </xf>
    <xf numFmtId="2" fontId="15" fillId="0" borderId="0" xfId="0" applyNumberFormat="1" applyFont="1" applyFill="1" applyAlignment="1">
      <alignment wrapText="1"/>
    </xf>
    <xf numFmtId="2" fontId="15" fillId="0" borderId="0" xfId="0" applyNumberFormat="1" applyFont="1" applyFill="1"/>
    <xf numFmtId="43" fontId="52" fillId="0" borderId="0" xfId="0" applyNumberFormat="1" applyFont="1" applyBorder="1" applyAlignment="1">
      <alignment wrapText="1"/>
    </xf>
    <xf numFmtId="0" fontId="78" fillId="0" borderId="0" xfId="0" applyFont="1" applyBorder="1" applyAlignment="1" applyProtection="1">
      <alignment vertical="center" wrapText="1"/>
    </xf>
    <xf numFmtId="0" fontId="15" fillId="0" borderId="1" xfId="0" applyFont="1" applyBorder="1" applyProtection="1"/>
    <xf numFmtId="0" fontId="15" fillId="0" borderId="8" xfId="0" applyFont="1" applyBorder="1" applyProtection="1"/>
    <xf numFmtId="0" fontId="15" fillId="0" borderId="8" xfId="28" applyFont="1" applyBorder="1" applyProtection="1"/>
    <xf numFmtId="0" fontId="15" fillId="0" borderId="0" xfId="0" applyNumberFormat="1" applyFont="1" applyFill="1" applyAlignment="1" applyProtection="1"/>
    <xf numFmtId="0" fontId="18" fillId="0" borderId="0" xfId="0" applyFont="1" applyAlignment="1" applyProtection="1">
      <alignment horizontal="center"/>
    </xf>
    <xf numFmtId="43" fontId="15" fillId="5" borderId="3" xfId="1" applyFont="1" applyFill="1" applyBorder="1" applyProtection="1">
      <protection locked="0" hidden="1"/>
    </xf>
    <xf numFmtId="0" fontId="0" fillId="0" borderId="59" xfId="0" applyBorder="1" applyAlignment="1">
      <alignment horizontal="center"/>
    </xf>
    <xf numFmtId="0" fontId="0" fillId="0" borderId="25" xfId="0" applyBorder="1" applyAlignment="1">
      <alignment horizontal="center"/>
    </xf>
    <xf numFmtId="0" fontId="0" fillId="0" borderId="20" xfId="0" applyBorder="1" applyAlignment="1">
      <alignment horizontal="center"/>
    </xf>
    <xf numFmtId="0" fontId="0" fillId="0" borderId="68" xfId="0" applyBorder="1" applyAlignment="1">
      <alignment horizontal="center"/>
    </xf>
    <xf numFmtId="0" fontId="0" fillId="0" borderId="52" xfId="0" applyBorder="1" applyAlignment="1">
      <alignment horizontal="center"/>
    </xf>
    <xf numFmtId="0" fontId="0" fillId="0" borderId="24" xfId="0" applyBorder="1" applyAlignment="1">
      <alignment horizontal="center"/>
    </xf>
    <xf numFmtId="0" fontId="0" fillId="0" borderId="19" xfId="0" applyBorder="1" applyAlignment="1">
      <alignment horizontal="center"/>
    </xf>
    <xf numFmtId="0" fontId="22" fillId="8" borderId="0" xfId="0" applyFont="1" applyFill="1" applyBorder="1" applyAlignment="1">
      <alignment horizontal="center"/>
    </xf>
    <xf numFmtId="0" fontId="18" fillId="0" borderId="0" xfId="0" applyFont="1" applyFill="1" applyBorder="1" applyAlignment="1">
      <alignment vertical="center" wrapText="1"/>
    </xf>
    <xf numFmtId="0" fontId="41" fillId="6" borderId="21" xfId="0" applyFont="1" applyFill="1" applyBorder="1" applyAlignment="1">
      <alignment horizontal="center" vertical="center"/>
    </xf>
    <xf numFmtId="0" fontId="41" fillId="6" borderId="22" xfId="0" applyFont="1" applyFill="1" applyBorder="1" applyAlignment="1">
      <alignment horizontal="center" vertical="center"/>
    </xf>
    <xf numFmtId="0" fontId="41" fillId="6" borderId="23" xfId="0" applyFont="1" applyFill="1" applyBorder="1" applyAlignment="1">
      <alignment horizontal="center" vertical="center"/>
    </xf>
    <xf numFmtId="0" fontId="18" fillId="0" borderId="0" xfId="0" applyFont="1" applyFill="1" applyBorder="1" applyAlignment="1"/>
    <xf numFmtId="0" fontId="18" fillId="0" borderId="0" xfId="0" applyFont="1" applyFill="1" applyBorder="1" applyAlignment="1">
      <alignment horizontal="center" vertical="top" wrapText="1"/>
    </xf>
    <xf numFmtId="0" fontId="18" fillId="8" borderId="18" xfId="0" applyFont="1" applyFill="1" applyBorder="1" applyAlignment="1">
      <alignment horizontal="center"/>
    </xf>
    <xf numFmtId="0" fontId="71" fillId="8" borderId="0" xfId="15" applyFont="1" applyFill="1" applyBorder="1" applyAlignment="1" applyProtection="1">
      <alignment horizontal="center"/>
    </xf>
    <xf numFmtId="0" fontId="18" fillId="0" borderId="0" xfId="56" applyFont="1" applyFill="1" applyBorder="1" applyAlignment="1">
      <alignment wrapText="1"/>
    </xf>
    <xf numFmtId="0" fontId="18" fillId="0" borderId="0" xfId="56" applyFont="1" applyFill="1" applyBorder="1" applyAlignment="1">
      <alignment vertical="top" wrapText="1"/>
    </xf>
    <xf numFmtId="0" fontId="17" fillId="0" borderId="41"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8" fillId="0" borderId="0" xfId="0" applyFont="1" applyFill="1" applyBorder="1"/>
    <xf numFmtId="0" fontId="108" fillId="0" borderId="0" xfId="0" applyFont="1" applyFill="1" applyBorder="1" applyAlignment="1">
      <alignment horizontal="center"/>
    </xf>
    <xf numFmtId="0" fontId="28" fillId="11" borderId="60" xfId="0" applyFont="1" applyFill="1" applyBorder="1" applyAlignment="1" applyProtection="1">
      <alignment horizontal="center" vertical="top" wrapText="1"/>
    </xf>
    <xf numFmtId="0" fontId="28" fillId="11" borderId="30" xfId="0" applyFont="1" applyFill="1" applyBorder="1" applyAlignment="1" applyProtection="1">
      <alignment horizontal="center" vertical="top" wrapText="1"/>
    </xf>
    <xf numFmtId="0" fontId="15" fillId="5" borderId="54" xfId="0" applyFont="1" applyFill="1" applyBorder="1" applyAlignment="1" applyProtection="1">
      <alignment horizontal="center" vertical="top" wrapText="1"/>
      <protection locked="0"/>
    </xf>
    <xf numFmtId="0" fontId="15" fillId="5" borderId="3" xfId="0" applyFont="1" applyFill="1" applyBorder="1" applyAlignment="1" applyProtection="1">
      <alignment horizontal="center" vertical="top" wrapText="1"/>
      <protection locked="0"/>
    </xf>
    <xf numFmtId="0" fontId="15" fillId="0" borderId="0" xfId="0" applyFont="1" applyFill="1" applyBorder="1" applyAlignment="1" applyProtection="1"/>
    <xf numFmtId="0" fontId="15" fillId="0" borderId="0" xfId="0" applyFont="1" applyFill="1" applyAlignment="1" applyProtection="1"/>
    <xf numFmtId="0" fontId="15" fillId="0" borderId="0" xfId="0" applyFont="1" applyFill="1" applyAlignment="1" applyProtection="1">
      <alignment horizontal="right"/>
    </xf>
    <xf numFmtId="0" fontId="15" fillId="0" borderId="7" xfId="0" applyFont="1" applyFill="1" applyBorder="1" applyAlignment="1" applyProtection="1">
      <alignment horizontal="right"/>
    </xf>
    <xf numFmtId="0" fontId="14" fillId="5" borderId="3" xfId="0" applyFont="1" applyFill="1" applyBorder="1" applyAlignment="1" applyProtection="1">
      <alignment horizontal="center"/>
      <protection locked="0"/>
    </xf>
    <xf numFmtId="0" fontId="15" fillId="0" borderId="0" xfId="0" applyFont="1" applyFill="1" applyAlignment="1">
      <alignment horizontal="right"/>
    </xf>
    <xf numFmtId="0" fontId="15" fillId="5" borderId="5" xfId="0" applyFont="1" applyFill="1" applyBorder="1" applyAlignment="1" applyProtection="1">
      <alignment horizontal="center" vertical="top" wrapText="1" readingOrder="1"/>
      <protection locked="0"/>
    </xf>
    <xf numFmtId="0" fontId="15" fillId="5" borderId="10" xfId="0" applyFont="1" applyFill="1" applyBorder="1" applyAlignment="1" applyProtection="1">
      <alignment horizontal="center" vertical="top" wrapText="1" readingOrder="1"/>
      <protection locked="0"/>
    </xf>
    <xf numFmtId="0" fontId="15" fillId="5" borderId="4" xfId="0" applyFont="1" applyFill="1" applyBorder="1" applyAlignment="1" applyProtection="1">
      <alignment horizontal="center" vertical="top" wrapText="1" readingOrder="1"/>
      <protection locked="0"/>
    </xf>
    <xf numFmtId="0" fontId="15" fillId="0" borderId="0" xfId="0" applyFont="1" applyBorder="1" applyAlignment="1" applyProtection="1"/>
    <xf numFmtId="0" fontId="14" fillId="0" borderId="0" xfId="0" applyFont="1" applyAlignment="1" applyProtection="1">
      <alignment horizontal="right"/>
    </xf>
    <xf numFmtId="0" fontId="24" fillId="0" borderId="0" xfId="0" applyFont="1" applyFill="1" applyBorder="1" applyAlignment="1" applyProtection="1">
      <alignment horizontal="right"/>
    </xf>
    <xf numFmtId="0" fontId="24" fillId="0" borderId="7" xfId="0" applyFont="1" applyFill="1" applyBorder="1" applyAlignment="1" applyProtection="1">
      <alignment horizontal="right"/>
    </xf>
    <xf numFmtId="0" fontId="15" fillId="0" borderId="0" xfId="0" applyFont="1" applyFill="1" applyBorder="1" applyAlignment="1" applyProtection="1">
      <alignment horizontal="right"/>
    </xf>
    <xf numFmtId="0" fontId="24" fillId="5" borderId="5" xfId="0" applyFont="1" applyFill="1" applyBorder="1" applyAlignment="1" applyProtection="1">
      <alignment horizontal="center"/>
      <protection locked="0"/>
    </xf>
    <xf numFmtId="0" fontId="24" fillId="5" borderId="10" xfId="0" applyFont="1" applyFill="1" applyBorder="1" applyAlignment="1" applyProtection="1">
      <alignment horizontal="center"/>
      <protection locked="0"/>
    </xf>
    <xf numFmtId="0" fontId="24" fillId="5" borderId="4" xfId="0" applyFont="1" applyFill="1" applyBorder="1" applyAlignment="1" applyProtection="1">
      <alignment horizontal="center"/>
      <protection locked="0"/>
    </xf>
    <xf numFmtId="0" fontId="15" fillId="0" borderId="0" xfId="0" applyFont="1" applyAlignment="1" applyProtection="1">
      <alignment horizontal="left"/>
    </xf>
    <xf numFmtId="0" fontId="15" fillId="5" borderId="3" xfId="0" applyFont="1" applyFill="1" applyBorder="1" applyAlignment="1" applyProtection="1">
      <alignment horizontal="center"/>
      <protection locked="0"/>
    </xf>
    <xf numFmtId="0" fontId="15" fillId="0" borderId="0" xfId="0" applyFont="1" applyBorder="1" applyAlignment="1" applyProtection="1">
      <alignment horizontal="center"/>
    </xf>
    <xf numFmtId="0" fontId="15" fillId="5" borderId="5" xfId="0" applyFont="1" applyFill="1" applyBorder="1" applyAlignment="1" applyProtection="1">
      <alignment horizontal="center"/>
      <protection locked="0"/>
    </xf>
    <xf numFmtId="0" fontId="15" fillId="5" borderId="10" xfId="0" applyFont="1" applyFill="1" applyBorder="1" applyAlignment="1" applyProtection="1">
      <alignment horizontal="center"/>
      <protection locked="0"/>
    </xf>
    <xf numFmtId="0" fontId="15" fillId="5" borderId="4" xfId="0" applyFont="1" applyFill="1" applyBorder="1" applyAlignment="1" applyProtection="1">
      <alignment horizontal="center"/>
      <protection locked="0"/>
    </xf>
    <xf numFmtId="165" fontId="15" fillId="5" borderId="5" xfId="0" applyNumberFormat="1" applyFont="1" applyFill="1" applyBorder="1" applyAlignment="1" applyProtection="1">
      <alignment horizontal="center"/>
      <protection locked="0"/>
    </xf>
    <xf numFmtId="165" fontId="15" fillId="5" borderId="10" xfId="0" applyNumberFormat="1" applyFont="1" applyFill="1" applyBorder="1" applyAlignment="1" applyProtection="1">
      <alignment horizontal="center"/>
      <protection locked="0"/>
    </xf>
    <xf numFmtId="165" fontId="15" fillId="5" borderId="4" xfId="0" applyNumberFormat="1" applyFont="1" applyFill="1" applyBorder="1" applyAlignment="1" applyProtection="1">
      <alignment horizontal="center"/>
      <protection locked="0"/>
    </xf>
    <xf numFmtId="0" fontId="48" fillId="0" borderId="0" xfId="0" applyFont="1" applyFill="1" applyBorder="1" applyAlignment="1" applyProtection="1">
      <alignment horizontal="center"/>
      <protection locked="0"/>
    </xf>
    <xf numFmtId="167" fontId="15" fillId="9" borderId="18" xfId="0" applyNumberFormat="1" applyFont="1" applyFill="1" applyBorder="1" applyAlignment="1" applyProtection="1">
      <alignment horizontal="left"/>
    </xf>
    <xf numFmtId="0" fontId="15" fillId="0" borderId="0" xfId="0" applyFont="1" applyFill="1" applyBorder="1" applyAlignment="1" applyProtection="1">
      <alignment horizontal="left"/>
    </xf>
    <xf numFmtId="14" fontId="22" fillId="0" borderId="18" xfId="0" applyNumberFormat="1" applyFont="1" applyFill="1" applyBorder="1" applyAlignment="1" applyProtection="1">
      <alignment horizontal="center"/>
    </xf>
    <xf numFmtId="0" fontId="22" fillId="0" borderId="18" xfId="0" applyFont="1" applyFill="1" applyBorder="1" applyAlignment="1" applyProtection="1">
      <alignment horizontal="center"/>
    </xf>
    <xf numFmtId="0" fontId="15" fillId="5" borderId="33" xfId="0" applyFont="1" applyFill="1" applyBorder="1" applyAlignment="1" applyProtection="1">
      <alignment horizontal="center" vertical="top" wrapText="1"/>
      <protection locked="0"/>
    </xf>
    <xf numFmtId="0" fontId="15" fillId="5" borderId="56" xfId="0" applyFont="1" applyFill="1" applyBorder="1" applyAlignment="1" applyProtection="1">
      <alignment horizontal="center" vertical="top" wrapText="1"/>
      <protection locked="0"/>
    </xf>
    <xf numFmtId="0" fontId="15" fillId="5" borderId="37" xfId="0" applyFont="1" applyFill="1" applyBorder="1" applyAlignment="1" applyProtection="1">
      <alignment horizontal="center" vertical="top" wrapText="1"/>
      <protection locked="0"/>
    </xf>
    <xf numFmtId="0" fontId="15" fillId="5" borderId="38" xfId="0" applyFont="1" applyFill="1" applyBorder="1" applyAlignment="1" applyProtection="1">
      <alignment horizontal="center" vertical="top" wrapText="1"/>
      <protection locked="0"/>
    </xf>
    <xf numFmtId="0" fontId="28" fillId="11" borderId="61" xfId="0" applyFont="1" applyFill="1" applyBorder="1" applyAlignment="1" applyProtection="1">
      <alignment horizontal="center" vertical="top"/>
    </xf>
    <xf numFmtId="0" fontId="28" fillId="11" borderId="62" xfId="0" applyFont="1" applyFill="1" applyBorder="1" applyAlignment="1" applyProtection="1">
      <alignment horizontal="center" vertical="top"/>
    </xf>
    <xf numFmtId="0" fontId="28" fillId="11" borderId="63" xfId="0" applyFont="1" applyFill="1" applyBorder="1" applyAlignment="1" applyProtection="1">
      <alignment horizontal="center" vertical="top"/>
    </xf>
    <xf numFmtId="0" fontId="15" fillId="5" borderId="5" xfId="0" applyFont="1" applyFill="1" applyBorder="1" applyAlignment="1" applyProtection="1">
      <alignment horizontal="center" vertical="top" wrapText="1"/>
      <protection locked="0"/>
    </xf>
    <xf numFmtId="0" fontId="15" fillId="5" borderId="10" xfId="0" applyFont="1" applyFill="1" applyBorder="1" applyAlignment="1" applyProtection="1">
      <alignment horizontal="center" vertical="top" wrapText="1"/>
      <protection locked="0"/>
    </xf>
    <xf numFmtId="0" fontId="15" fillId="5" borderId="39" xfId="0" applyFont="1" applyFill="1" applyBorder="1" applyAlignment="1" applyProtection="1">
      <alignment horizontal="center" vertical="top" wrapText="1"/>
      <protection locked="0"/>
    </xf>
    <xf numFmtId="0" fontId="15" fillId="5" borderId="64" xfId="0" applyFont="1" applyFill="1" applyBorder="1" applyAlignment="1" applyProtection="1">
      <alignment horizontal="center" vertical="top" wrapText="1"/>
      <protection locked="0"/>
    </xf>
    <xf numFmtId="0" fontId="15" fillId="5" borderId="36" xfId="0" applyFont="1" applyFill="1" applyBorder="1" applyAlignment="1" applyProtection="1">
      <alignment horizontal="center" vertical="top" wrapText="1"/>
      <protection locked="0"/>
    </xf>
    <xf numFmtId="0" fontId="15" fillId="5" borderId="40" xfId="0" applyFont="1" applyFill="1" applyBorder="1" applyAlignment="1" applyProtection="1">
      <alignment horizontal="center" vertical="top" wrapText="1"/>
      <protection locked="0"/>
    </xf>
    <xf numFmtId="0" fontId="28" fillId="11" borderId="30" xfId="0" applyFont="1" applyFill="1" applyBorder="1" applyAlignment="1" applyProtection="1">
      <alignment horizontal="center" vertical="top"/>
    </xf>
    <xf numFmtId="0" fontId="28" fillId="11" borderId="31" xfId="0" applyFont="1" applyFill="1" applyBorder="1" applyAlignment="1" applyProtection="1">
      <alignment horizontal="center" vertical="top"/>
    </xf>
    <xf numFmtId="49" fontId="15" fillId="5" borderId="5" xfId="0" applyNumberFormat="1" applyFont="1" applyFill="1" applyBorder="1" applyAlignment="1" applyProtection="1">
      <alignment horizontal="center"/>
      <protection locked="0"/>
    </xf>
    <xf numFmtId="49" fontId="15" fillId="5" borderId="4" xfId="0" applyNumberFormat="1" applyFont="1" applyFill="1" applyBorder="1" applyAlignment="1" applyProtection="1">
      <alignment horizontal="center"/>
      <protection locked="0"/>
    </xf>
    <xf numFmtId="49" fontId="15" fillId="5" borderId="3" xfId="0" applyNumberFormat="1" applyFont="1" applyFill="1" applyBorder="1" applyAlignment="1" applyProtection="1">
      <alignment horizontal="center"/>
      <protection locked="0"/>
    </xf>
    <xf numFmtId="2" fontId="15" fillId="5" borderId="3" xfId="0" applyNumberFormat="1" applyFont="1" applyFill="1" applyBorder="1" applyAlignment="1" applyProtection="1">
      <alignment horizontal="center"/>
      <protection locked="0"/>
    </xf>
    <xf numFmtId="0" fontId="15" fillId="0" borderId="0" xfId="0" applyFont="1" applyBorder="1" applyAlignment="1" applyProtection="1">
      <alignment horizontal="left"/>
    </xf>
    <xf numFmtId="0" fontId="15" fillId="0" borderId="7" xfId="0" applyFont="1" applyBorder="1" applyAlignment="1" applyProtection="1">
      <alignment horizontal="left"/>
    </xf>
    <xf numFmtId="0" fontId="17" fillId="5" borderId="5" xfId="0" applyFont="1" applyFill="1" applyBorder="1" applyAlignment="1" applyProtection="1">
      <alignment horizontal="center" vertical="center"/>
      <protection locked="0"/>
    </xf>
    <xf numFmtId="0" fontId="17" fillId="5" borderId="10"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protection locked="0"/>
    </xf>
    <xf numFmtId="0" fontId="15" fillId="0" borderId="0" xfId="0" applyFont="1" applyAlignment="1" applyProtection="1">
      <alignment horizontal="right"/>
    </xf>
    <xf numFmtId="1" fontId="17" fillId="5" borderId="3" xfId="0" applyNumberFormat="1" applyFont="1" applyFill="1" applyBorder="1" applyAlignment="1" applyProtection="1">
      <alignment horizontal="center" vertical="center"/>
      <protection locked="0"/>
    </xf>
    <xf numFmtId="0" fontId="16" fillId="11" borderId="0" xfId="0" applyFont="1" applyFill="1" applyProtection="1"/>
    <xf numFmtId="1" fontId="15" fillId="5" borderId="3" xfId="0" applyNumberFormat="1" applyFont="1" applyFill="1" applyBorder="1" applyAlignment="1" applyProtection="1">
      <alignment horizontal="center"/>
      <protection locked="0"/>
    </xf>
    <xf numFmtId="0" fontId="18" fillId="0" borderId="0" xfId="0" applyFont="1" applyFill="1" applyBorder="1" applyAlignment="1" applyProtection="1">
      <alignment horizontal="center" vertical="center"/>
    </xf>
    <xf numFmtId="0" fontId="14" fillId="0" borderId="0" xfId="0" applyFont="1" applyFill="1" applyBorder="1" applyAlignment="1" applyProtection="1"/>
    <xf numFmtId="0" fontId="15" fillId="0" borderId="0" xfId="0" applyFont="1" applyFill="1" applyBorder="1" applyAlignment="1" applyProtection="1">
      <alignment wrapText="1"/>
    </xf>
    <xf numFmtId="0" fontId="14" fillId="0" borderId="0" xfId="0" applyFont="1" applyFill="1" applyBorder="1" applyAlignment="1" applyProtection="1">
      <alignment horizontal="right" wrapText="1"/>
    </xf>
    <xf numFmtId="0" fontId="44" fillId="0" borderId="6" xfId="0" applyFont="1" applyFill="1" applyBorder="1" applyAlignment="1" applyProtection="1"/>
    <xf numFmtId="0" fontId="44" fillId="0" borderId="0" xfId="0" applyFont="1" applyFill="1" applyBorder="1" applyAlignment="1" applyProtection="1"/>
    <xf numFmtId="0" fontId="14" fillId="0" borderId="8" xfId="0" applyFont="1" applyBorder="1" applyAlignment="1" applyProtection="1">
      <alignment horizontal="center"/>
    </xf>
    <xf numFmtId="0" fontId="14" fillId="0" borderId="0" xfId="0" applyFont="1" applyBorder="1" applyAlignment="1" applyProtection="1">
      <alignment horizontal="center"/>
    </xf>
    <xf numFmtId="0" fontId="15" fillId="0" borderId="0" xfId="0" applyFont="1" applyFill="1" applyBorder="1" applyAlignment="1" applyProtection="1">
      <alignment horizontal="left" vertical="center" wrapText="1"/>
    </xf>
    <xf numFmtId="0" fontId="16" fillId="0" borderId="0" xfId="0" applyFont="1" applyAlignment="1" applyProtection="1">
      <alignment horizontal="center"/>
    </xf>
    <xf numFmtId="0" fontId="14" fillId="5" borderId="5" xfId="0" applyFont="1" applyFill="1" applyBorder="1" applyAlignment="1" applyProtection="1">
      <alignment horizontal="center"/>
      <protection locked="0"/>
    </xf>
    <xf numFmtId="0" fontId="14" fillId="5" borderId="10" xfId="0" applyFont="1" applyFill="1" applyBorder="1" applyAlignment="1" applyProtection="1">
      <alignment horizontal="center"/>
      <protection locked="0"/>
    </xf>
    <xf numFmtId="0" fontId="14" fillId="5" borderId="4" xfId="0" applyFont="1" applyFill="1" applyBorder="1" applyAlignment="1" applyProtection="1">
      <alignment horizontal="center"/>
      <protection locked="0"/>
    </xf>
    <xf numFmtId="14" fontId="14" fillId="5" borderId="5" xfId="0" applyNumberFormat="1" applyFont="1" applyFill="1" applyBorder="1" applyProtection="1">
      <protection locked="0"/>
    </xf>
    <xf numFmtId="14" fontId="14" fillId="5" borderId="10" xfId="0" applyNumberFormat="1" applyFont="1" applyFill="1" applyBorder="1" applyProtection="1">
      <protection locked="0"/>
    </xf>
    <xf numFmtId="14" fontId="14" fillId="5" borderId="4" xfId="0" applyNumberFormat="1" applyFont="1" applyFill="1" applyBorder="1" applyProtection="1">
      <protection locked="0"/>
    </xf>
    <xf numFmtId="0" fontId="15" fillId="0" borderId="0" xfId="0" applyFont="1" applyAlignment="1" applyProtection="1">
      <alignment horizontal="center"/>
    </xf>
    <xf numFmtId="0" fontId="15" fillId="0" borderId="7" xfId="0" applyFont="1" applyBorder="1" applyAlignment="1" applyProtection="1">
      <alignment horizontal="center"/>
    </xf>
    <xf numFmtId="0" fontId="15" fillId="0" borderId="6" xfId="0" applyFont="1" applyBorder="1" applyAlignment="1" applyProtection="1">
      <alignment horizontal="right"/>
    </xf>
    <xf numFmtId="0" fontId="15" fillId="0" borderId="0" xfId="0" applyFont="1" applyBorder="1" applyAlignment="1" applyProtection="1">
      <alignment horizontal="right"/>
    </xf>
    <xf numFmtId="0" fontId="15" fillId="0" borderId="7" xfId="0" applyFont="1" applyBorder="1" applyAlignment="1" applyProtection="1">
      <alignment horizontal="right"/>
    </xf>
    <xf numFmtId="0" fontId="27" fillId="9" borderId="1" xfId="0" applyFont="1" applyFill="1" applyBorder="1" applyAlignment="1" applyProtection="1">
      <alignment vertical="center"/>
    </xf>
    <xf numFmtId="0" fontId="27" fillId="9" borderId="15" xfId="0" applyFont="1" applyFill="1" applyBorder="1" applyAlignment="1" applyProtection="1">
      <alignment vertical="center"/>
    </xf>
    <xf numFmtId="0" fontId="27" fillId="9" borderId="8" xfId="0" applyFont="1" applyFill="1" applyBorder="1" applyAlignment="1" applyProtection="1">
      <alignment vertical="center"/>
    </xf>
    <xf numFmtId="0" fontId="27" fillId="9" borderId="16" xfId="0" applyFont="1" applyFill="1" applyBorder="1" applyAlignment="1" applyProtection="1">
      <alignment vertical="center"/>
    </xf>
    <xf numFmtId="0" fontId="16" fillId="11" borderId="5" xfId="0" applyFont="1" applyFill="1" applyBorder="1" applyProtection="1"/>
    <xf numFmtId="0" fontId="16" fillId="11" borderId="10" xfId="0" applyFont="1" applyFill="1" applyBorder="1" applyProtection="1"/>
    <xf numFmtId="0" fontId="16" fillId="11" borderId="4" xfId="0" applyFont="1" applyFill="1" applyBorder="1" applyProtection="1"/>
    <xf numFmtId="0" fontId="15" fillId="0" borderId="0" xfId="0" applyFont="1" applyProtection="1"/>
    <xf numFmtId="0" fontId="15" fillId="0" borderId="0" xfId="0" applyFont="1" applyFill="1" applyBorder="1" applyAlignment="1" applyProtection="1">
      <alignment horizontal="right" vertical="top" readingOrder="1"/>
    </xf>
    <xf numFmtId="165" fontId="15" fillId="5" borderId="5" xfId="15" applyNumberFormat="1" applyFont="1" applyFill="1" applyBorder="1" applyAlignment="1" applyProtection="1">
      <alignment horizontal="center"/>
      <protection locked="0"/>
    </xf>
    <xf numFmtId="165" fontId="15" fillId="5" borderId="10" xfId="15" applyNumberFormat="1" applyFont="1" applyFill="1" applyBorder="1" applyAlignment="1" applyProtection="1">
      <alignment horizontal="center"/>
      <protection locked="0"/>
    </xf>
    <xf numFmtId="165" fontId="15" fillId="5" borderId="4" xfId="15" applyNumberFormat="1" applyFont="1" applyFill="1" applyBorder="1" applyAlignment="1" applyProtection="1">
      <alignment horizontal="center"/>
      <protection locked="0"/>
    </xf>
    <xf numFmtId="0" fontId="44" fillId="0" borderId="0" xfId="0" applyFont="1" applyBorder="1" applyAlignment="1">
      <alignment horizontal="left" wrapText="1"/>
    </xf>
    <xf numFmtId="0" fontId="24" fillId="0" borderId="0" xfId="0" applyFont="1" applyFill="1" applyBorder="1" applyAlignment="1" applyProtection="1">
      <protection locked="0"/>
    </xf>
    <xf numFmtId="14" fontId="15" fillId="0" borderId="18" xfId="0" applyNumberFormat="1" applyFont="1" applyBorder="1" applyAlignment="1">
      <alignment horizontal="center"/>
    </xf>
    <xf numFmtId="14" fontId="15" fillId="0" borderId="0" xfId="0" applyNumberFormat="1" applyFont="1" applyAlignment="1">
      <alignment horizontal="right"/>
    </xf>
    <xf numFmtId="0" fontId="15" fillId="0" borderId="5" xfId="0" applyFont="1" applyBorder="1" applyAlignment="1">
      <alignment horizontal="left"/>
    </xf>
    <xf numFmtId="0" fontId="15" fillId="0" borderId="4" xfId="0" applyFont="1" applyBorder="1" applyAlignment="1">
      <alignment horizontal="left"/>
    </xf>
    <xf numFmtId="0" fontId="15" fillId="0" borderId="3" xfId="0" applyFont="1" applyFill="1" applyBorder="1" applyAlignment="1">
      <alignment horizontal="left"/>
    </xf>
    <xf numFmtId="0" fontId="86" fillId="5" borderId="3" xfId="15" applyFont="1" applyFill="1" applyBorder="1" applyAlignment="1" applyProtection="1">
      <alignment horizontal="center"/>
      <protection locked="0"/>
    </xf>
    <xf numFmtId="165" fontId="15" fillId="5" borderId="17" xfId="0" applyNumberFormat="1" applyFont="1" applyFill="1" applyBorder="1" applyAlignment="1" applyProtection="1">
      <alignment horizontal="center"/>
      <protection locked="0"/>
    </xf>
    <xf numFmtId="165" fontId="15" fillId="5" borderId="1" xfId="0" applyNumberFormat="1" applyFont="1" applyFill="1" applyBorder="1" applyAlignment="1" applyProtection="1">
      <alignment horizontal="center"/>
      <protection locked="0"/>
    </xf>
    <xf numFmtId="165" fontId="15" fillId="5" borderId="15" xfId="0" applyNumberFormat="1" applyFont="1" applyFill="1" applyBorder="1" applyAlignment="1" applyProtection="1">
      <alignment horizontal="center"/>
      <protection locked="0"/>
    </xf>
    <xf numFmtId="0" fontId="83" fillId="5" borderId="3" xfId="0" applyFont="1" applyFill="1" applyBorder="1" applyAlignment="1" applyProtection="1">
      <alignment horizontal="center"/>
      <protection locked="0"/>
    </xf>
    <xf numFmtId="0" fontId="86" fillId="5" borderId="5" xfId="15" applyFont="1" applyFill="1" applyBorder="1" applyAlignment="1" applyProtection="1">
      <alignment horizontal="center"/>
      <protection locked="0"/>
    </xf>
    <xf numFmtId="0" fontId="15" fillId="0" borderId="17" xfId="0" applyFont="1" applyBorder="1" applyAlignment="1">
      <alignment horizontal="left"/>
    </xf>
    <xf numFmtId="0" fontId="15" fillId="0" borderId="15" xfId="0" applyFont="1" applyBorder="1" applyAlignment="1">
      <alignment horizontal="left"/>
    </xf>
    <xf numFmtId="0" fontId="15" fillId="5" borderId="17" xfId="0" applyFont="1" applyFill="1" applyBorder="1" applyAlignment="1" applyProtection="1">
      <alignment horizontal="left"/>
      <protection locked="0"/>
    </xf>
    <xf numFmtId="0" fontId="15" fillId="5" borderId="1" xfId="0" applyFont="1" applyFill="1" applyBorder="1" applyAlignment="1" applyProtection="1">
      <alignment horizontal="left"/>
      <protection locked="0"/>
    </xf>
    <xf numFmtId="0" fontId="15" fillId="5" borderId="15" xfId="0" applyFont="1" applyFill="1" applyBorder="1" applyAlignment="1" applyProtection="1">
      <alignment horizontal="left"/>
      <protection locked="0"/>
    </xf>
    <xf numFmtId="0" fontId="16" fillId="11" borderId="5" xfId="0" applyFont="1" applyFill="1" applyBorder="1" applyAlignment="1"/>
    <xf numFmtId="0" fontId="16" fillId="11" borderId="10" xfId="0" applyFont="1" applyFill="1" applyBorder="1" applyAlignment="1"/>
    <xf numFmtId="0" fontId="16" fillId="11" borderId="4" xfId="0" applyFont="1" applyFill="1" applyBorder="1" applyAlignment="1"/>
    <xf numFmtId="0" fontId="17" fillId="9" borderId="0" xfId="0" applyNumberFormat="1" applyFont="1" applyFill="1" applyAlignment="1">
      <alignment vertical="center"/>
    </xf>
    <xf numFmtId="0" fontId="15" fillId="0" borderId="5" xfId="0" applyFont="1" applyBorder="1"/>
    <xf numFmtId="0" fontId="15" fillId="0" borderId="10" xfId="0" applyFont="1" applyBorder="1"/>
    <xf numFmtId="0" fontId="15" fillId="0" borderId="4" xfId="0" applyFont="1" applyBorder="1"/>
    <xf numFmtId="0" fontId="14" fillId="0" borderId="5" xfId="0" applyFont="1" applyBorder="1" applyAlignment="1">
      <alignment horizontal="left"/>
    </xf>
    <xf numFmtId="0" fontId="14" fillId="0" borderId="4" xfId="0" applyFont="1" applyBorder="1" applyAlignment="1">
      <alignment horizontal="left"/>
    </xf>
    <xf numFmtId="0" fontId="15" fillId="0" borderId="5" xfId="0" applyFont="1" applyBorder="1" applyAlignment="1"/>
    <xf numFmtId="0" fontId="15" fillId="0" borderId="10" xfId="0" applyFont="1" applyBorder="1" applyAlignment="1"/>
    <xf numFmtId="0" fontId="15" fillId="0" borderId="4" xfId="0" applyFont="1" applyBorder="1" applyAlignment="1"/>
    <xf numFmtId="165" fontId="15" fillId="5" borderId="3" xfId="0" applyNumberFormat="1" applyFont="1" applyFill="1" applyBorder="1" applyAlignment="1" applyProtection="1">
      <alignment horizontal="center"/>
      <protection locked="0"/>
    </xf>
    <xf numFmtId="0" fontId="15" fillId="0" borderId="10" xfId="0" applyFont="1" applyBorder="1" applyAlignment="1">
      <alignment horizontal="left"/>
    </xf>
    <xf numFmtId="0" fontId="55" fillId="0" borderId="0" xfId="0" applyFont="1" applyAlignment="1">
      <alignment horizontal="right"/>
    </xf>
    <xf numFmtId="0" fontId="13" fillId="0" borderId="0" xfId="0" applyFont="1" applyAlignment="1">
      <alignment horizontal="center"/>
    </xf>
    <xf numFmtId="0" fontId="15" fillId="5" borderId="5" xfId="0" applyFont="1" applyFill="1" applyBorder="1" applyAlignment="1" applyProtection="1">
      <alignment horizontal="left"/>
      <protection locked="0"/>
    </xf>
    <xf numFmtId="0" fontId="15" fillId="5" borderId="10" xfId="0" applyFont="1" applyFill="1" applyBorder="1" applyAlignment="1" applyProtection="1">
      <alignment horizontal="left"/>
      <protection locked="0"/>
    </xf>
    <xf numFmtId="0" fontId="15" fillId="5" borderId="4" xfId="0" applyFont="1" applyFill="1" applyBorder="1" applyAlignment="1" applyProtection="1">
      <alignment horizontal="left"/>
      <protection locked="0"/>
    </xf>
    <xf numFmtId="0" fontId="15" fillId="5" borderId="14" xfId="0" applyFont="1" applyFill="1" applyBorder="1" applyAlignment="1" applyProtection="1">
      <alignment horizontal="center"/>
      <protection locked="0"/>
    </xf>
    <xf numFmtId="0" fontId="15" fillId="0" borderId="1" xfId="0" applyFont="1" applyBorder="1" applyAlignment="1">
      <alignment horizontal="left"/>
    </xf>
    <xf numFmtId="0" fontId="74" fillId="0" borderId="3" xfId="0" applyFont="1" applyFill="1" applyBorder="1" applyAlignment="1">
      <alignment vertical="center"/>
    </xf>
    <xf numFmtId="0" fontId="74" fillId="0" borderId="3" xfId="0" applyFont="1" applyBorder="1" applyAlignment="1"/>
    <xf numFmtId="0" fontId="83" fillId="5" borderId="17" xfId="0" applyNumberFormat="1" applyFont="1" applyFill="1" applyBorder="1" applyAlignment="1" applyProtection="1">
      <alignment horizontal="center"/>
      <protection locked="0"/>
    </xf>
    <xf numFmtId="0" fontId="83" fillId="5" borderId="1" xfId="0" applyNumberFormat="1" applyFont="1" applyFill="1" applyBorder="1" applyAlignment="1" applyProtection="1">
      <alignment horizontal="center"/>
      <protection locked="0"/>
    </xf>
    <xf numFmtId="0" fontId="83" fillId="5" borderId="4" xfId="0" applyNumberFormat="1" applyFont="1" applyFill="1" applyBorder="1" applyAlignment="1" applyProtection="1">
      <alignment horizontal="center"/>
      <protection locked="0"/>
    </xf>
    <xf numFmtId="10" fontId="15" fillId="5" borderId="5" xfId="30" applyNumberFormat="1" applyFont="1" applyFill="1" applyBorder="1" applyAlignment="1" applyProtection="1">
      <alignment horizontal="center"/>
      <protection locked="0"/>
    </xf>
    <xf numFmtId="10" fontId="15" fillId="5" borderId="4" xfId="30" applyNumberFormat="1" applyFont="1" applyFill="1" applyBorder="1" applyAlignment="1" applyProtection="1">
      <alignment horizontal="center"/>
      <protection locked="0"/>
    </xf>
    <xf numFmtId="0" fontId="15" fillId="0" borderId="67" xfId="0" applyFont="1" applyFill="1" applyBorder="1" applyAlignment="1">
      <alignment horizontal="center"/>
    </xf>
    <xf numFmtId="0" fontId="15" fillId="5" borderId="5" xfId="0" applyFont="1" applyFill="1" applyBorder="1" applyAlignment="1" applyProtection="1">
      <protection locked="0"/>
    </xf>
    <xf numFmtId="0" fontId="15" fillId="5" borderId="10" xfId="0" applyFont="1" applyFill="1" applyBorder="1" applyAlignment="1" applyProtection="1">
      <protection locked="0"/>
    </xf>
    <xf numFmtId="0" fontId="15" fillId="5" borderId="4" xfId="0" applyFont="1" applyFill="1" applyBorder="1" applyAlignment="1" applyProtection="1">
      <protection locked="0"/>
    </xf>
    <xf numFmtId="167" fontId="15" fillId="0" borderId="18" xfId="0" applyNumberFormat="1" applyFont="1" applyBorder="1" applyAlignment="1">
      <alignment horizontal="left"/>
    </xf>
    <xf numFmtId="0" fontId="15" fillId="0" borderId="17" xfId="0" applyFont="1" applyFill="1" applyBorder="1" applyAlignment="1">
      <alignment horizontal="left"/>
    </xf>
    <xf numFmtId="0" fontId="15" fillId="0" borderId="1" xfId="0" applyFont="1" applyFill="1" applyBorder="1" applyAlignment="1">
      <alignment horizontal="left"/>
    </xf>
    <xf numFmtId="0" fontId="15" fillId="0" borderId="15" xfId="0" applyFont="1" applyFill="1" applyBorder="1" applyAlignment="1">
      <alignment horizontal="left"/>
    </xf>
    <xf numFmtId="0" fontId="15" fillId="0" borderId="1" xfId="0" applyFont="1" applyBorder="1"/>
    <xf numFmtId="0" fontId="22" fillId="0" borderId="18" xfId="0" applyFont="1" applyBorder="1" applyAlignment="1">
      <alignment horizontal="center"/>
    </xf>
    <xf numFmtId="0" fontId="14" fillId="7" borderId="5" xfId="0" applyFont="1" applyFill="1" applyBorder="1" applyAlignment="1">
      <alignment horizontal="center" vertical="center"/>
    </xf>
    <xf numFmtId="0" fontId="14" fillId="7" borderId="4" xfId="0" applyFont="1" applyFill="1" applyBorder="1" applyAlignment="1">
      <alignment horizontal="center" vertical="center"/>
    </xf>
    <xf numFmtId="0" fontId="15" fillId="21" borderId="0" xfId="0" applyFont="1" applyFill="1" applyAlignment="1">
      <alignment horizontal="center" vertical="center" wrapText="1"/>
    </xf>
    <xf numFmtId="0" fontId="14" fillId="0" borderId="5" xfId="0" applyFont="1" applyBorder="1" applyAlignment="1">
      <alignment horizontal="center" vertical="center"/>
    </xf>
    <xf numFmtId="0" fontId="14" fillId="0" borderId="10" xfId="0" applyFont="1" applyBorder="1" applyAlignment="1">
      <alignment horizontal="center" vertical="center"/>
    </xf>
    <xf numFmtId="0" fontId="93" fillId="11" borderId="5" xfId="0" applyFont="1" applyFill="1" applyBorder="1" applyAlignment="1">
      <alignment horizontal="center"/>
    </xf>
    <xf numFmtId="0" fontId="93" fillId="11" borderId="10" xfId="0" applyFont="1" applyFill="1" applyBorder="1" applyAlignment="1">
      <alignment horizontal="center"/>
    </xf>
    <xf numFmtId="0" fontId="15" fillId="5" borderId="3" xfId="0" applyFont="1" applyFill="1" applyBorder="1" applyAlignment="1" applyProtection="1">
      <alignment horizontal="center" vertical="center"/>
      <protection locked="0"/>
    </xf>
    <xf numFmtId="4" fontId="14" fillId="5" borderId="3" xfId="0" applyNumberFormat="1" applyFont="1" applyFill="1" applyBorder="1" applyAlignment="1" applyProtection="1">
      <alignment horizontal="center" vertical="center" wrapText="1"/>
      <protection locked="0"/>
    </xf>
    <xf numFmtId="0" fontId="15" fillId="21" borderId="0" xfId="0" applyFont="1" applyFill="1" applyAlignment="1">
      <alignment horizontal="center" vertical="center"/>
    </xf>
    <xf numFmtId="0" fontId="55" fillId="0" borderId="0" xfId="0" applyFont="1" applyAlignment="1" applyProtection="1">
      <alignment horizontal="center" vertical="center"/>
    </xf>
    <xf numFmtId="0" fontId="55" fillId="20" borderId="0" xfId="0" applyFont="1" applyFill="1" applyAlignment="1">
      <alignment horizontal="center"/>
    </xf>
    <xf numFmtId="0" fontId="18" fillId="0" borderId="6" xfId="0" applyFont="1" applyBorder="1" applyAlignment="1">
      <alignment vertical="center" wrapText="1"/>
    </xf>
    <xf numFmtId="0" fontId="18" fillId="0" borderId="7" xfId="0" applyFont="1" applyBorder="1" applyAlignment="1">
      <alignment vertical="center" wrapText="1"/>
    </xf>
    <xf numFmtId="0" fontId="93" fillId="11" borderId="5" xfId="0" applyFont="1" applyFill="1" applyBorder="1" applyAlignment="1">
      <alignment horizontal="center" vertical="center"/>
    </xf>
    <xf numFmtId="0" fontId="93" fillId="11" borderId="10" xfId="0" applyFont="1" applyFill="1" applyBorder="1" applyAlignment="1">
      <alignment horizontal="center" vertical="center"/>
    </xf>
    <xf numFmtId="0" fontId="93" fillId="11" borderId="4" xfId="0" applyFont="1" applyFill="1" applyBorder="1" applyAlignment="1">
      <alignment horizontal="center" vertical="center"/>
    </xf>
    <xf numFmtId="0" fontId="62" fillId="19" borderId="0" xfId="0" applyFont="1" applyFill="1" applyBorder="1" applyAlignment="1">
      <alignment horizontal="center" wrapText="1"/>
    </xf>
    <xf numFmtId="0" fontId="62" fillId="7" borderId="5" xfId="0" quotePrefix="1" applyFont="1" applyFill="1" applyBorder="1" applyAlignment="1" applyProtection="1">
      <alignment horizontal="center" vertical="center" wrapText="1"/>
    </xf>
    <xf numFmtId="0" fontId="62" fillId="7" borderId="4" xfId="0" quotePrefix="1" applyFont="1" applyFill="1" applyBorder="1" applyAlignment="1" applyProtection="1">
      <alignment horizontal="center" vertical="center" wrapText="1"/>
    </xf>
    <xf numFmtId="0" fontId="14" fillId="0" borderId="3" xfId="0" applyFont="1" applyFill="1" applyBorder="1" applyAlignment="1">
      <alignment horizontal="center" vertical="center" wrapText="1"/>
    </xf>
    <xf numFmtId="4" fontId="14" fillId="5" borderId="5" xfId="0" applyNumberFormat="1" applyFont="1" applyFill="1" applyBorder="1" applyAlignment="1" applyProtection="1">
      <alignment horizontal="center" vertical="center"/>
      <protection locked="0"/>
    </xf>
    <xf numFmtId="4" fontId="14" fillId="5" borderId="4" xfId="0" applyNumberFormat="1" applyFont="1" applyFill="1" applyBorder="1" applyAlignment="1" applyProtection="1">
      <alignment horizontal="center" vertical="center"/>
      <protection locked="0"/>
    </xf>
    <xf numFmtId="0" fontId="15" fillId="5" borderId="5"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protection locked="0"/>
    </xf>
    <xf numFmtId="0" fontId="15" fillId="9" borderId="0" xfId="0" applyFont="1" applyFill="1" applyAlignment="1">
      <alignment horizontal="left"/>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4" fontId="15" fillId="5" borderId="5" xfId="0" applyNumberFormat="1" applyFont="1" applyFill="1" applyBorder="1" applyAlignment="1" applyProtection="1">
      <alignment horizontal="center" vertical="center"/>
      <protection locked="0"/>
    </xf>
    <xf numFmtId="4" fontId="15" fillId="5" borderId="4" xfId="0" applyNumberFormat="1" applyFont="1" applyFill="1" applyBorder="1" applyAlignment="1" applyProtection="1">
      <alignment horizontal="center" vertical="center"/>
      <protection locked="0"/>
    </xf>
    <xf numFmtId="0" fontId="80" fillId="0" borderId="1" xfId="0" applyFont="1" applyBorder="1" applyAlignment="1">
      <alignment horizontal="center" vertical="center" wrapText="1"/>
    </xf>
    <xf numFmtId="0" fontId="14" fillId="0" borderId="5" xfId="0" applyFont="1" applyFill="1" applyBorder="1" applyAlignment="1">
      <alignment horizontal="center" vertical="center" wrapText="1"/>
    </xf>
    <xf numFmtId="0" fontId="14" fillId="0" borderId="4" xfId="0" applyFont="1" applyFill="1" applyBorder="1" applyAlignment="1">
      <alignment horizontal="center" vertical="center" wrapText="1"/>
    </xf>
    <xf numFmtId="44" fontId="15" fillId="7" borderId="3" xfId="2" applyFont="1" applyFill="1" applyBorder="1" applyAlignment="1" applyProtection="1">
      <alignment horizontal="center" vertical="center"/>
    </xf>
    <xf numFmtId="0" fontId="14" fillId="0" borderId="0" xfId="0" applyFont="1" applyFill="1" applyBorder="1" applyAlignment="1" applyProtection="1">
      <alignment horizontal="center"/>
    </xf>
    <xf numFmtId="0" fontId="55" fillId="0" borderId="0" xfId="0" applyFont="1" applyFill="1" applyAlignment="1" applyProtection="1">
      <alignment horizontal="center" vertical="center" wrapText="1"/>
    </xf>
    <xf numFmtId="0" fontId="55" fillId="0" borderId="0" xfId="0" applyFont="1" applyFill="1" applyAlignment="1">
      <alignment vertical="center" wrapText="1"/>
    </xf>
    <xf numFmtId="44" fontId="15" fillId="5" borderId="3" xfId="0" applyNumberFormat="1" applyFont="1" applyFill="1" applyBorder="1" applyAlignment="1" applyProtection="1">
      <alignment vertical="center"/>
      <protection locked="0"/>
    </xf>
    <xf numFmtId="0" fontId="18" fillId="0" borderId="6" xfId="0" applyFont="1" applyBorder="1" applyAlignment="1">
      <alignment horizontal="center" wrapText="1"/>
    </xf>
    <xf numFmtId="0" fontId="18" fillId="0" borderId="0" xfId="0" applyFont="1" applyBorder="1" applyAlignment="1">
      <alignment horizontal="center" wrapText="1"/>
    </xf>
    <xf numFmtId="0" fontId="18" fillId="0" borderId="7" xfId="0" applyFont="1" applyBorder="1" applyAlignment="1">
      <alignment horizontal="center" wrapText="1"/>
    </xf>
    <xf numFmtId="0" fontId="14" fillId="0" borderId="3" xfId="0" applyFont="1" applyBorder="1" applyAlignment="1">
      <alignment horizontal="center" vertical="center" wrapText="1"/>
    </xf>
    <xf numFmtId="0" fontId="40" fillId="0" borderId="3"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62" fillId="5" borderId="5" xfId="0" applyFont="1" applyFill="1" applyBorder="1" applyAlignment="1" applyProtection="1">
      <alignment horizontal="center" vertical="center"/>
      <protection locked="0"/>
    </xf>
    <xf numFmtId="0" fontId="62" fillId="5" borderId="4" xfId="0" applyFont="1" applyFill="1" applyBorder="1" applyAlignment="1" applyProtection="1">
      <alignment horizontal="center" vertical="center"/>
      <protection locked="0"/>
    </xf>
    <xf numFmtId="0" fontId="63" fillId="0" borderId="0" xfId="0" applyFont="1" applyBorder="1" applyAlignment="1" applyProtection="1">
      <alignment horizontal="center" vertical="center" wrapText="1"/>
    </xf>
    <xf numFmtId="0" fontId="15" fillId="0" borderId="0" xfId="0" applyFont="1" applyBorder="1" applyAlignment="1">
      <alignment horizontal="center"/>
    </xf>
    <xf numFmtId="0" fontId="15" fillId="9" borderId="0" xfId="0" applyNumberFormat="1" applyFont="1" applyFill="1" applyAlignment="1" applyProtection="1"/>
    <xf numFmtId="0" fontId="16" fillId="11" borderId="5" xfId="0" applyFont="1" applyFill="1" applyBorder="1" applyAlignment="1" applyProtection="1">
      <alignment horizontal="left"/>
    </xf>
    <xf numFmtId="0" fontId="16" fillId="11" borderId="10" xfId="0" applyFont="1" applyFill="1" applyBorder="1" applyAlignment="1" applyProtection="1">
      <alignment horizontal="left"/>
    </xf>
    <xf numFmtId="0" fontId="16" fillId="11" borderId="4" xfId="0" applyFont="1" applyFill="1" applyBorder="1" applyAlignment="1" applyProtection="1">
      <alignment horizontal="left"/>
    </xf>
    <xf numFmtId="0" fontId="14" fillId="7" borderId="5" xfId="0" applyFont="1" applyFill="1" applyBorder="1" applyAlignment="1" applyProtection="1">
      <alignment horizontal="center"/>
    </xf>
    <xf numFmtId="0" fontId="14" fillId="7" borderId="10" xfId="0" applyFont="1" applyFill="1" applyBorder="1" applyAlignment="1" applyProtection="1">
      <alignment horizontal="center"/>
    </xf>
    <xf numFmtId="0" fontId="14" fillId="7" borderId="4" xfId="0" applyFont="1" applyFill="1" applyBorder="1" applyAlignment="1" applyProtection="1">
      <alignment horizontal="center"/>
    </xf>
    <xf numFmtId="14" fontId="15" fillId="0" borderId="0" xfId="0" applyNumberFormat="1" applyFont="1" applyAlignment="1" applyProtection="1">
      <alignment horizontal="right"/>
    </xf>
    <xf numFmtId="0" fontId="24" fillId="0" borderId="1" xfId="0" applyFont="1" applyBorder="1" applyAlignment="1" applyProtection="1">
      <alignment horizontal="center" vertical="center"/>
    </xf>
    <xf numFmtId="0" fontId="24" fillId="0" borderId="0" xfId="0" applyFont="1" applyBorder="1" applyAlignment="1" applyProtection="1">
      <alignment horizontal="center" vertical="center"/>
    </xf>
    <xf numFmtId="167" fontId="24" fillId="0" borderId="18" xfId="0" applyNumberFormat="1" applyFont="1" applyBorder="1" applyAlignment="1" applyProtection="1">
      <alignment horizontal="left"/>
    </xf>
    <xf numFmtId="0" fontId="15" fillId="0" borderId="0" xfId="0" applyNumberFormat="1" applyFont="1" applyFill="1" applyBorder="1" applyAlignment="1" applyProtection="1">
      <alignment horizontal="right"/>
    </xf>
    <xf numFmtId="0" fontId="87" fillId="0" borderId="0" xfId="0" applyFont="1" applyFill="1" applyBorder="1" applyAlignment="1" applyProtection="1"/>
    <xf numFmtId="0" fontId="76" fillId="0" borderId="0" xfId="0" applyFont="1" applyAlignment="1" applyProtection="1">
      <alignment horizontal="center" wrapText="1"/>
    </xf>
    <xf numFmtId="0" fontId="107" fillId="0" borderId="0" xfId="0" applyFont="1" applyAlignment="1" applyProtection="1">
      <alignment horizontal="center" wrapText="1"/>
    </xf>
    <xf numFmtId="0" fontId="42" fillId="0" borderId="0" xfId="0" applyFont="1" applyBorder="1" applyProtection="1"/>
    <xf numFmtId="0" fontId="14" fillId="0" borderId="0" xfId="0" applyFont="1" applyBorder="1" applyProtection="1"/>
    <xf numFmtId="0" fontId="18" fillId="0" borderId="17" xfId="0" applyFont="1" applyFill="1" applyBorder="1" applyAlignment="1" applyProtection="1">
      <alignment horizontal="center" wrapText="1"/>
    </xf>
    <xf numFmtId="0" fontId="18" fillId="0" borderId="1" xfId="0" applyFont="1" applyFill="1" applyBorder="1" applyAlignment="1" applyProtection="1">
      <alignment horizontal="center" wrapText="1"/>
    </xf>
    <xf numFmtId="0" fontId="18" fillId="0" borderId="15" xfId="0" applyFont="1" applyFill="1" applyBorder="1" applyAlignment="1" applyProtection="1">
      <alignment horizontal="center" wrapText="1"/>
    </xf>
    <xf numFmtId="0" fontId="18" fillId="0" borderId="12" xfId="0" applyFont="1" applyFill="1" applyBorder="1" applyAlignment="1" applyProtection="1">
      <alignment horizontal="center" wrapText="1"/>
    </xf>
    <xf numFmtId="0" fontId="18" fillId="0" borderId="8" xfId="0" applyFont="1" applyFill="1" applyBorder="1" applyAlignment="1" applyProtection="1">
      <alignment horizontal="center" wrapText="1"/>
    </xf>
    <xf numFmtId="0" fontId="18" fillId="0" borderId="16" xfId="0" applyFont="1" applyFill="1" applyBorder="1" applyAlignment="1" applyProtection="1">
      <alignment horizontal="center" wrapText="1"/>
    </xf>
    <xf numFmtId="14" fontId="14" fillId="5" borderId="5" xfId="0" applyNumberFormat="1" applyFont="1" applyFill="1" applyBorder="1" applyAlignment="1" applyProtection="1">
      <alignment horizontal="center"/>
      <protection locked="0"/>
    </xf>
    <xf numFmtId="14" fontId="14" fillId="5" borderId="4" xfId="0" applyNumberFormat="1" applyFont="1" applyFill="1" applyBorder="1" applyAlignment="1" applyProtection="1">
      <alignment horizontal="center"/>
      <protection locked="0"/>
    </xf>
    <xf numFmtId="0" fontId="28" fillId="5" borderId="17" xfId="0"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28" fillId="5" borderId="15"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8" xfId="0" applyFont="1" applyFill="1" applyBorder="1" applyAlignment="1" applyProtection="1">
      <alignment horizontal="center" vertical="center" wrapText="1"/>
      <protection locked="0"/>
    </xf>
    <xf numFmtId="0" fontId="28" fillId="5" borderId="1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wrapText="1"/>
    </xf>
    <xf numFmtId="0" fontId="14" fillId="0" borderId="0" xfId="0" applyFont="1" applyFill="1" applyBorder="1" applyAlignment="1" applyProtection="1">
      <alignment horizontal="center" wrapText="1"/>
    </xf>
    <xf numFmtId="0" fontId="15" fillId="5" borderId="3" xfId="0" applyFont="1" applyFill="1" applyBorder="1" applyAlignment="1" applyProtection="1">
      <protection locked="0"/>
    </xf>
    <xf numFmtId="0" fontId="15" fillId="0" borderId="0" xfId="28" applyFont="1" applyFill="1" applyAlignment="1" applyProtection="1">
      <alignment horizontal="center"/>
    </xf>
    <xf numFmtId="0" fontId="14" fillId="0" borderId="0" xfId="28" applyFont="1" applyFill="1" applyBorder="1" applyAlignment="1" applyProtection="1">
      <alignment horizontal="center"/>
      <protection locked="0"/>
    </xf>
    <xf numFmtId="0" fontId="87" fillId="0" borderId="0" xfId="0" applyFont="1" applyFill="1" applyAlignment="1" applyProtection="1"/>
    <xf numFmtId="0" fontId="87" fillId="0" borderId="0" xfId="0" applyFont="1" applyBorder="1" applyAlignment="1" applyProtection="1">
      <alignment vertical="center"/>
    </xf>
    <xf numFmtId="0" fontId="98" fillId="0" borderId="0" xfId="0" applyFont="1" applyAlignment="1" applyProtection="1">
      <alignment horizontal="center"/>
    </xf>
    <xf numFmtId="0" fontId="68" fillId="5" borderId="5" xfId="28" applyFont="1" applyFill="1" applyBorder="1" applyAlignment="1" applyProtection="1">
      <alignment horizontal="center" vertical="top"/>
      <protection locked="0"/>
    </xf>
    <xf numFmtId="0" fontId="68" fillId="5" borderId="10" xfId="28" applyFont="1" applyFill="1" applyBorder="1" applyAlignment="1" applyProtection="1">
      <alignment horizontal="center" vertical="top"/>
      <protection locked="0"/>
    </xf>
    <xf numFmtId="0" fontId="68" fillId="5" borderId="4" xfId="28" applyFont="1" applyFill="1" applyBorder="1" applyAlignment="1" applyProtection="1">
      <alignment horizontal="center" vertical="top"/>
      <protection locked="0"/>
    </xf>
    <xf numFmtId="0" fontId="15" fillId="0" borderId="0" xfId="28" applyFont="1" applyAlignment="1" applyProtection="1">
      <alignment horizontal="right"/>
    </xf>
    <xf numFmtId="0" fontId="17" fillId="0" borderId="0" xfId="0" applyFont="1" applyAlignment="1" applyProtection="1">
      <alignment horizontal="right"/>
    </xf>
    <xf numFmtId="0" fontId="14" fillId="0" borderId="6" xfId="0" applyFont="1" applyBorder="1" applyAlignment="1" applyProtection="1">
      <alignment horizontal="center"/>
    </xf>
    <xf numFmtId="0" fontId="14" fillId="0" borderId="7" xfId="0" applyFont="1" applyBorder="1" applyAlignment="1" applyProtection="1">
      <alignment horizontal="center"/>
    </xf>
    <xf numFmtId="0" fontId="14" fillId="0" borderId="6" xfId="0" applyFont="1" applyBorder="1" applyAlignment="1" applyProtection="1">
      <alignment horizontal="right"/>
    </xf>
    <xf numFmtId="0" fontId="14" fillId="0" borderId="0" xfId="0" applyFont="1" applyBorder="1" applyAlignment="1" applyProtection="1">
      <alignment horizontal="right"/>
    </xf>
    <xf numFmtId="0" fontId="14" fillId="0" borderId="7" xfId="0" applyFont="1" applyBorder="1" applyAlignment="1" applyProtection="1">
      <alignment horizontal="right"/>
    </xf>
    <xf numFmtId="14" fontId="14" fillId="5" borderId="10" xfId="0" applyNumberFormat="1" applyFont="1" applyFill="1" applyBorder="1" applyAlignment="1" applyProtection="1">
      <alignment horizontal="center"/>
      <protection locked="0"/>
    </xf>
    <xf numFmtId="0" fontId="90" fillId="0" borderId="18" xfId="28" applyFont="1" applyFill="1" applyBorder="1" applyAlignment="1" applyProtection="1">
      <alignment vertical="center" wrapText="1"/>
    </xf>
    <xf numFmtId="0" fontId="15" fillId="0" borderId="0" xfId="0" applyFont="1" applyAlignment="1" applyProtection="1">
      <alignment vertical="center"/>
    </xf>
    <xf numFmtId="0" fontId="15" fillId="0" borderId="7" xfId="0" applyFont="1" applyBorder="1" applyAlignment="1" applyProtection="1">
      <alignment vertical="center"/>
    </xf>
    <xf numFmtId="0" fontId="14" fillId="0" borderId="0" xfId="28" applyFont="1" applyFill="1" applyAlignment="1" applyProtection="1">
      <alignment horizontal="right"/>
    </xf>
    <xf numFmtId="0" fontId="14" fillId="0" borderId="7" xfId="28" applyFont="1" applyFill="1" applyBorder="1" applyAlignment="1" applyProtection="1">
      <alignment horizontal="right"/>
    </xf>
    <xf numFmtId="0" fontId="15" fillId="0" borderId="2" xfId="0" applyFont="1" applyFill="1" applyBorder="1" applyAlignment="1" applyProtection="1">
      <alignment horizontal="center"/>
    </xf>
    <xf numFmtId="0" fontId="18" fillId="0" borderId="0" xfId="28" applyFont="1" applyFill="1" applyBorder="1" applyAlignment="1" applyProtection="1">
      <alignment vertical="center" wrapText="1"/>
    </xf>
    <xf numFmtId="0" fontId="101" fillId="25" borderId="0" xfId="0" applyFont="1" applyFill="1" applyAlignment="1">
      <alignment horizontal="center"/>
    </xf>
    <xf numFmtId="0" fontId="18" fillId="0" borderId="0" xfId="0" applyFont="1" applyFill="1" applyAlignment="1" applyProtection="1">
      <alignment wrapText="1"/>
    </xf>
    <xf numFmtId="0" fontId="15" fillId="17" borderId="24" xfId="0" applyFont="1" applyFill="1" applyBorder="1" applyAlignment="1" applyProtection="1">
      <alignment horizontal="center"/>
    </xf>
    <xf numFmtId="0" fontId="15" fillId="17" borderId="0" xfId="0" applyFont="1" applyFill="1" applyBorder="1" applyAlignment="1" applyProtection="1">
      <alignment horizontal="center"/>
    </xf>
    <xf numFmtId="0" fontId="15" fillId="17" borderId="25" xfId="0" applyFont="1" applyFill="1" applyBorder="1" applyAlignment="1" applyProtection="1">
      <alignment horizontal="center"/>
    </xf>
    <xf numFmtId="0" fontId="15" fillId="17" borderId="19" xfId="0" applyFont="1" applyFill="1" applyBorder="1" applyAlignment="1" applyProtection="1">
      <alignment horizontal="center"/>
    </xf>
    <xf numFmtId="0" fontId="15" fillId="17" borderId="9" xfId="0" applyFont="1" applyFill="1" applyBorder="1" applyAlignment="1" applyProtection="1">
      <alignment horizontal="center"/>
    </xf>
    <xf numFmtId="0" fontId="15" fillId="17" borderId="20" xfId="0" applyFont="1" applyFill="1" applyBorder="1" applyAlignment="1" applyProtection="1">
      <alignment horizontal="center"/>
    </xf>
    <xf numFmtId="0" fontId="38" fillId="0" borderId="0" xfId="0" applyFont="1" applyFill="1" applyAlignment="1" applyProtection="1"/>
    <xf numFmtId="0" fontId="95" fillId="0" borderId="9" xfId="0" applyFont="1" applyFill="1" applyBorder="1" applyAlignment="1">
      <alignment horizontal="center"/>
    </xf>
    <xf numFmtId="49" fontId="18" fillId="0" borderId="0" xfId="0" applyNumberFormat="1" applyFont="1" applyFill="1" applyAlignment="1" applyProtection="1">
      <alignment vertical="center"/>
    </xf>
    <xf numFmtId="0" fontId="15" fillId="9" borderId="0" xfId="0" applyNumberFormat="1" applyFont="1" applyFill="1" applyAlignment="1"/>
    <xf numFmtId="0" fontId="16" fillId="11" borderId="5" xfId="0" applyFont="1" applyFill="1" applyBorder="1"/>
    <xf numFmtId="0" fontId="16" fillId="11" borderId="10" xfId="0" applyFont="1" applyFill="1" applyBorder="1"/>
    <xf numFmtId="0" fontId="16" fillId="11" borderId="4" xfId="0" applyFont="1" applyFill="1" applyBorder="1"/>
    <xf numFmtId="49" fontId="18" fillId="0" borderId="0" xfId="0" applyNumberFormat="1" applyFont="1" applyFill="1" applyAlignment="1" applyProtection="1">
      <alignment horizontal="right" vertical="center"/>
    </xf>
    <xf numFmtId="0" fontId="17" fillId="0" borderId="6" xfId="0" applyFont="1" applyBorder="1" applyAlignment="1" applyProtection="1">
      <alignment horizontal="center" wrapText="1"/>
    </xf>
    <xf numFmtId="0" fontId="17" fillId="0" borderId="0" xfId="0" applyFont="1" applyBorder="1" applyAlignment="1" applyProtection="1">
      <alignment horizontal="center" wrapText="1"/>
    </xf>
    <xf numFmtId="0" fontId="17" fillId="0" borderId="7" xfId="0" applyFont="1" applyBorder="1" applyAlignment="1" applyProtection="1">
      <alignment horizontal="center" wrapText="1"/>
    </xf>
    <xf numFmtId="0" fontId="91" fillId="0" borderId="8" xfId="15" applyFont="1" applyBorder="1" applyAlignment="1" applyProtection="1">
      <alignment horizontal="center" vertical="center" wrapText="1"/>
    </xf>
    <xf numFmtId="0" fontId="37" fillId="0" borderId="8" xfId="15" applyFont="1" applyBorder="1" applyAlignment="1" applyProtection="1">
      <alignment horizontal="center" vertical="center" wrapText="1"/>
    </xf>
    <xf numFmtId="0" fontId="3" fillId="0" borderId="0" xfId="0" applyFont="1" applyFill="1" applyAlignment="1" applyProtection="1">
      <alignment horizontal="left" vertical="center" wrapText="1"/>
    </xf>
    <xf numFmtId="0" fontId="17" fillId="0" borderId="17" xfId="0"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5" xfId="0" applyFont="1" applyBorder="1" applyAlignment="1" applyProtection="1">
      <alignment horizontal="center" vertical="top" wrapText="1"/>
    </xf>
    <xf numFmtId="0" fontId="17" fillId="0" borderId="0" xfId="0" applyFont="1" applyFill="1" applyAlignment="1" applyProtection="1">
      <alignment vertical="center" wrapText="1"/>
    </xf>
    <xf numFmtId="0" fontId="18" fillId="0" borderId="0" xfId="0" applyNumberFormat="1" applyFont="1" applyFill="1" applyAlignment="1">
      <alignment horizontal="center" vertical="center" wrapText="1"/>
    </xf>
    <xf numFmtId="0" fontId="15" fillId="5" borderId="33" xfId="0" applyFont="1" applyFill="1" applyBorder="1" applyAlignment="1" applyProtection="1">
      <alignment horizontal="center"/>
      <protection locked="0"/>
    </xf>
    <xf numFmtId="0" fontId="14" fillId="0" borderId="28" xfId="0" applyFont="1" applyBorder="1" applyAlignment="1">
      <alignment horizontal="center" vertical="center"/>
    </xf>
    <xf numFmtId="0" fontId="15" fillId="0" borderId="29" xfId="0" applyFont="1" applyBorder="1" applyAlignment="1">
      <alignment vertical="center"/>
    </xf>
    <xf numFmtId="0" fontId="14" fillId="0" borderId="34" xfId="0" applyFont="1" applyBorder="1" applyAlignment="1"/>
    <xf numFmtId="0" fontId="14" fillId="0" borderId="4" xfId="0" applyFont="1" applyBorder="1" applyAlignment="1"/>
    <xf numFmtId="0" fontId="14" fillId="0" borderId="28" xfId="0" applyFont="1" applyBorder="1" applyAlignment="1">
      <alignment horizontal="center" wrapText="1"/>
    </xf>
    <xf numFmtId="0" fontId="14" fillId="0" borderId="63" xfId="0" applyFont="1" applyBorder="1" applyAlignment="1">
      <alignment horizontal="center" wrapText="1"/>
    </xf>
    <xf numFmtId="167" fontId="24" fillId="0" borderId="18" xfId="0" applyNumberFormat="1" applyFont="1" applyBorder="1" applyAlignment="1">
      <alignment horizontal="left"/>
    </xf>
    <xf numFmtId="0" fontId="14" fillId="0" borderId="34" xfId="0" applyFont="1" applyFill="1" applyBorder="1" applyAlignment="1"/>
    <xf numFmtId="0" fontId="14" fillId="0" borderId="4" xfId="0" applyFont="1" applyFill="1" applyBorder="1" applyAlignment="1"/>
    <xf numFmtId="0" fontId="14" fillId="0" borderId="10" xfId="0" applyFont="1" applyBorder="1" applyAlignment="1"/>
    <xf numFmtId="0" fontId="14" fillId="0" borderId="39" xfId="0" applyFont="1" applyBorder="1" applyAlignment="1"/>
    <xf numFmtId="0" fontId="14" fillId="0" borderId="35" xfId="0" applyFont="1" applyBorder="1" applyAlignment="1"/>
    <xf numFmtId="0" fontId="14" fillId="0" borderId="36" xfId="0" applyFont="1" applyBorder="1" applyAlignment="1"/>
    <xf numFmtId="0" fontId="14" fillId="0" borderId="40" xfId="0" applyFont="1" applyBorder="1" applyAlignment="1"/>
    <xf numFmtId="0" fontId="14" fillId="0" borderId="0" xfId="0" applyFont="1" applyAlignment="1">
      <alignment horizontal="right"/>
    </xf>
    <xf numFmtId="0" fontId="39" fillId="0" borderId="0" xfId="0" applyFont="1" applyAlignment="1">
      <alignment horizontal="center" vertical="center" wrapText="1"/>
    </xf>
    <xf numFmtId="0" fontId="14" fillId="0" borderId="34" xfId="0" applyFont="1" applyBorder="1" applyAlignment="1">
      <alignment wrapText="1"/>
    </xf>
    <xf numFmtId="0" fontId="14" fillId="0" borderId="4" xfId="0" applyFont="1" applyBorder="1" applyAlignment="1">
      <alignment wrapText="1"/>
    </xf>
    <xf numFmtId="0" fontId="15" fillId="5" borderId="39" xfId="0" applyFont="1" applyFill="1" applyBorder="1" applyAlignment="1" applyProtection="1">
      <alignment horizontal="center"/>
      <protection locked="0"/>
    </xf>
    <xf numFmtId="0" fontId="14" fillId="0" borderId="0" xfId="0" applyFont="1" applyFill="1" applyAlignment="1">
      <alignment horizontal="right"/>
    </xf>
    <xf numFmtId="0" fontId="14" fillId="0" borderId="25" xfId="0" applyFont="1" applyFill="1" applyBorder="1" applyAlignment="1">
      <alignment horizontal="right"/>
    </xf>
    <xf numFmtId="0" fontId="18" fillId="17" borderId="52" xfId="0" applyFont="1" applyFill="1" applyBorder="1" applyAlignment="1" applyProtection="1">
      <alignment horizontal="center" wrapText="1"/>
    </xf>
    <xf numFmtId="0" fontId="18" fillId="17" borderId="58" xfId="0" applyFont="1" applyFill="1" applyBorder="1" applyAlignment="1" applyProtection="1">
      <alignment horizontal="center" wrapText="1"/>
    </xf>
    <xf numFmtId="0" fontId="18" fillId="17" borderId="59" xfId="0" applyFont="1" applyFill="1" applyBorder="1" applyAlignment="1" applyProtection="1">
      <alignment horizontal="center" wrapText="1"/>
    </xf>
    <xf numFmtId="0" fontId="18" fillId="17" borderId="24" xfId="0" applyFont="1" applyFill="1" applyBorder="1" applyAlignment="1" applyProtection="1">
      <alignment horizontal="center" wrapText="1"/>
    </xf>
    <xf numFmtId="0" fontId="18" fillId="17" borderId="0" xfId="0" applyFont="1" applyFill="1" applyBorder="1" applyAlignment="1" applyProtection="1">
      <alignment horizontal="center" wrapText="1"/>
    </xf>
    <xf numFmtId="0" fontId="18" fillId="17" borderId="25" xfId="0" applyFont="1" applyFill="1" applyBorder="1" applyAlignment="1" applyProtection="1">
      <alignment horizontal="center" wrapText="1"/>
    </xf>
    <xf numFmtId="0" fontId="18" fillId="17" borderId="19" xfId="0" applyFont="1" applyFill="1" applyBorder="1" applyAlignment="1" applyProtection="1">
      <alignment horizontal="center" wrapText="1"/>
    </xf>
    <xf numFmtId="0" fontId="18" fillId="17" borderId="9" xfId="0" applyFont="1" applyFill="1" applyBorder="1" applyAlignment="1" applyProtection="1">
      <alignment horizontal="center" wrapText="1"/>
    </xf>
    <xf numFmtId="0" fontId="18" fillId="17" borderId="20" xfId="0" applyFont="1" applyFill="1" applyBorder="1" applyAlignment="1" applyProtection="1">
      <alignment horizontal="center" wrapText="1"/>
    </xf>
    <xf numFmtId="0" fontId="50" fillId="0" borderId="0" xfId="0" applyFont="1" applyFill="1" applyAlignment="1" applyProtection="1">
      <alignment horizontal="right" vertical="center" wrapText="1"/>
    </xf>
    <xf numFmtId="0" fontId="14" fillId="0" borderId="59"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95" fillId="0" borderId="9" xfId="0" applyFont="1" applyBorder="1" applyAlignment="1">
      <alignment horizontal="center"/>
    </xf>
    <xf numFmtId="0" fontId="50" fillId="0" borderId="0" xfId="0" applyFont="1" applyAlignment="1" applyProtection="1">
      <alignment horizontal="right" vertical="center" wrapText="1"/>
    </xf>
    <xf numFmtId="0" fontId="18" fillId="0" borderId="0" xfId="0" applyFont="1" applyAlignment="1" applyProtection="1">
      <alignment horizontal="left" wrapText="1"/>
    </xf>
    <xf numFmtId="0" fontId="17" fillId="0" borderId="0" xfId="0" applyFont="1" applyAlignment="1" applyProtection="1">
      <alignment vertical="center" wrapText="1"/>
    </xf>
    <xf numFmtId="49" fontId="18" fillId="0" borderId="0" xfId="0" applyNumberFormat="1" applyFont="1" applyAlignment="1" applyProtection="1">
      <alignment horizontal="right" vertical="center"/>
    </xf>
    <xf numFmtId="0" fontId="24" fillId="0" borderId="18" xfId="0" applyFont="1" applyBorder="1" applyAlignment="1">
      <alignment horizontal="right"/>
    </xf>
    <xf numFmtId="0" fontId="17" fillId="0" borderId="6"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4" fillId="0" borderId="0" xfId="0" applyFont="1" applyAlignment="1">
      <alignment horizontal="center" vertical="center" wrapText="1"/>
    </xf>
    <xf numFmtId="0" fontId="3" fillId="0" borderId="0" xfId="0" applyFont="1" applyFill="1" applyAlignment="1" applyProtection="1">
      <alignment horizontal="left" wrapText="1"/>
    </xf>
    <xf numFmtId="0" fontId="15" fillId="0" borderId="18" xfId="0" applyFont="1" applyBorder="1" applyAlignment="1">
      <alignment horizontal="center"/>
    </xf>
    <xf numFmtId="0" fontId="14" fillId="5" borderId="5" xfId="0" applyFont="1" applyFill="1" applyBorder="1" applyAlignment="1" applyProtection="1">
      <protection locked="0"/>
    </xf>
    <xf numFmtId="0" fontId="14" fillId="5" borderId="10" xfId="0" applyFont="1" applyFill="1" applyBorder="1" applyAlignment="1" applyProtection="1">
      <protection locked="0"/>
    </xf>
    <xf numFmtId="0" fontId="14" fillId="5" borderId="4" xfId="0" applyFont="1" applyFill="1" applyBorder="1" applyAlignment="1" applyProtection="1">
      <protection locked="0"/>
    </xf>
    <xf numFmtId="0" fontId="14" fillId="0" borderId="3" xfId="0" applyFont="1" applyBorder="1" applyAlignment="1">
      <alignment horizontal="right"/>
    </xf>
    <xf numFmtId="0" fontId="17" fillId="9" borderId="0" xfId="0" applyNumberFormat="1" applyFont="1" applyFill="1" applyAlignment="1"/>
    <xf numFmtId="0" fontId="14" fillId="0" borderId="5" xfId="0" applyFont="1" applyBorder="1" applyAlignment="1">
      <alignment horizontal="center" wrapText="1"/>
    </xf>
    <xf numFmtId="0" fontId="14" fillId="0" borderId="10" xfId="0" applyFont="1" applyBorder="1" applyAlignment="1">
      <alignment horizontal="center" wrapText="1"/>
    </xf>
    <xf numFmtId="0" fontId="14" fillId="0" borderId="4" xfId="0" applyFont="1" applyBorder="1" applyAlignment="1">
      <alignment horizontal="center" wrapText="1"/>
    </xf>
    <xf numFmtId="0" fontId="40" fillId="6" borderId="5" xfId="0" applyFont="1" applyFill="1" applyBorder="1" applyAlignment="1"/>
    <xf numFmtId="0" fontId="40" fillId="6" borderId="10" xfId="0" applyFont="1" applyFill="1" applyBorder="1" applyAlignment="1"/>
    <xf numFmtId="0" fontId="40" fillId="6" borderId="4" xfId="0" applyFont="1" applyFill="1" applyBorder="1" applyAlignment="1"/>
    <xf numFmtId="0" fontId="14" fillId="0" borderId="6" xfId="0" applyFont="1" applyBorder="1" applyAlignment="1">
      <alignment horizontal="center"/>
    </xf>
    <xf numFmtId="0" fontId="14" fillId="0" borderId="0" xfId="0" applyFont="1" applyAlignment="1">
      <alignment horizontal="center"/>
    </xf>
    <xf numFmtId="0" fontId="14" fillId="0" borderId="0" xfId="0" applyFont="1"/>
    <xf numFmtId="0" fontId="18" fillId="8" borderId="3" xfId="0" applyFont="1" applyFill="1" applyBorder="1" applyAlignment="1">
      <alignment vertical="center"/>
    </xf>
    <xf numFmtId="0" fontId="14" fillId="7" borderId="5" xfId="0" applyFont="1" applyFill="1" applyBorder="1" applyAlignment="1">
      <alignment horizontal="right" vertical="center"/>
    </xf>
    <xf numFmtId="0" fontId="14" fillId="7" borderId="10" xfId="0" applyFont="1" applyFill="1" applyBorder="1" applyAlignment="1">
      <alignment horizontal="right" vertical="center"/>
    </xf>
    <xf numFmtId="0" fontId="14" fillId="7" borderId="4" xfId="0" applyFont="1" applyFill="1" applyBorder="1" applyAlignment="1">
      <alignment horizontal="right" vertical="center"/>
    </xf>
    <xf numFmtId="0" fontId="10" fillId="0" borderId="0" xfId="28" applyFont="1" applyFill="1" applyBorder="1" applyAlignment="1" applyProtection="1">
      <alignment horizontal="center" vertical="center"/>
    </xf>
    <xf numFmtId="0" fontId="106" fillId="11" borderId="5" xfId="28" applyFont="1" applyFill="1" applyBorder="1" applyAlignment="1">
      <alignment horizontal="left"/>
    </xf>
    <xf numFmtId="0" fontId="106" fillId="11" borderId="10" xfId="28" applyFont="1" applyFill="1" applyBorder="1" applyAlignment="1">
      <alignment horizontal="left"/>
    </xf>
    <xf numFmtId="0" fontId="106" fillId="11" borderId="4" xfId="28" applyFont="1" applyFill="1" applyBorder="1" applyAlignment="1">
      <alignment horizontal="left"/>
    </xf>
    <xf numFmtId="0" fontId="61" fillId="0" borderId="0" xfId="28" applyFont="1" applyFill="1" applyBorder="1" applyAlignment="1">
      <alignment horizontal="left" vertical="center"/>
    </xf>
    <xf numFmtId="0" fontId="61" fillId="0" borderId="7" xfId="28" applyFont="1" applyFill="1" applyBorder="1" applyAlignment="1">
      <alignment horizontal="left" vertical="center"/>
    </xf>
    <xf numFmtId="0" fontId="56" fillId="14" borderId="57" xfId="28" applyFont="1" applyFill="1" applyBorder="1" applyAlignment="1" applyProtection="1">
      <alignment horizontal="center" vertical="center" wrapText="1"/>
    </xf>
    <xf numFmtId="0" fontId="56" fillId="14" borderId="49" xfId="28" applyFont="1" applyFill="1" applyBorder="1" applyAlignment="1" applyProtection="1">
      <alignment horizontal="center" vertical="center" wrapText="1"/>
    </xf>
    <xf numFmtId="166" fontId="9" fillId="13" borderId="37" xfId="1" applyNumberFormat="1" applyFont="1" applyFill="1" applyBorder="1" applyAlignment="1" applyProtection="1">
      <alignment horizontal="center" vertical="center"/>
      <protection locked="0"/>
    </xf>
    <xf numFmtId="0" fontId="61" fillId="14" borderId="52" xfId="28" applyFont="1" applyFill="1" applyBorder="1" applyAlignment="1" applyProtection="1">
      <alignment horizontal="center" vertical="center"/>
    </xf>
    <xf numFmtId="0" fontId="61" fillId="14" borderId="59" xfId="28" applyFont="1" applyFill="1" applyBorder="1" applyAlignment="1" applyProtection="1">
      <alignment horizontal="center" vertical="center"/>
    </xf>
    <xf numFmtId="0" fontId="56" fillId="14" borderId="58" xfId="28" applyFont="1" applyFill="1" applyBorder="1" applyAlignment="1" applyProtection="1">
      <alignment horizontal="center" vertical="center" wrapText="1"/>
    </xf>
    <xf numFmtId="0" fontId="56" fillId="14" borderId="59" xfId="28" applyFont="1" applyFill="1" applyBorder="1" applyAlignment="1" applyProtection="1">
      <alignment horizontal="center" vertical="center" wrapText="1"/>
    </xf>
    <xf numFmtId="166" fontId="9" fillId="13" borderId="37" xfId="2" applyNumberFormat="1" applyFont="1" applyFill="1" applyBorder="1" applyAlignment="1" applyProtection="1">
      <alignment horizontal="center" vertical="center"/>
      <protection locked="0"/>
    </xf>
    <xf numFmtId="166" fontId="9" fillId="13" borderId="38" xfId="2" applyNumberFormat="1" applyFont="1" applyFill="1" applyBorder="1" applyAlignment="1" applyProtection="1">
      <alignment horizontal="center" vertical="center"/>
      <protection locked="0"/>
    </xf>
    <xf numFmtId="0" fontId="111" fillId="0" borderId="0" xfId="28" applyFont="1" applyFill="1" applyBorder="1" applyAlignment="1" applyProtection="1">
      <alignment horizontal="center" vertical="center"/>
    </xf>
    <xf numFmtId="0" fontId="15" fillId="0" borderId="0" xfId="28" applyFont="1" applyFill="1" applyBorder="1" applyAlignment="1" applyProtection="1">
      <alignment horizontal="center" vertical="center" wrapText="1"/>
    </xf>
    <xf numFmtId="0" fontId="15" fillId="0" borderId="25" xfId="28" applyFont="1" applyFill="1" applyBorder="1" applyAlignment="1" applyProtection="1">
      <alignment horizontal="center" vertical="center" wrapText="1"/>
    </xf>
    <xf numFmtId="0" fontId="15" fillId="0" borderId="9" xfId="28" applyFont="1" applyFill="1" applyBorder="1" applyAlignment="1" applyProtection="1">
      <alignment horizontal="center" vertical="center" wrapText="1"/>
    </xf>
    <xf numFmtId="0" fontId="15" fillId="0" borderId="20" xfId="28" applyFont="1" applyFill="1" applyBorder="1" applyAlignment="1" applyProtection="1">
      <alignment horizontal="center" vertical="center" wrapText="1"/>
    </xf>
    <xf numFmtId="167" fontId="10" fillId="0" borderId="18" xfId="28" applyNumberFormat="1" applyFont="1" applyFill="1" applyBorder="1" applyAlignment="1">
      <alignment horizontal="left"/>
    </xf>
    <xf numFmtId="0" fontId="60" fillId="0" borderId="18" xfId="28" applyFont="1" applyFill="1" applyBorder="1" applyAlignment="1">
      <alignment horizontal="center"/>
    </xf>
    <xf numFmtId="0" fontId="61" fillId="14" borderId="49" xfId="28" applyFont="1" applyFill="1" applyBorder="1" applyAlignment="1" applyProtection="1">
      <alignment horizontal="center" vertical="center"/>
    </xf>
    <xf numFmtId="0" fontId="10" fillId="0" borderId="6" xfId="28" applyFont="1" applyFill="1" applyBorder="1" applyAlignment="1" applyProtection="1">
      <alignment horizontal="center" vertical="center" wrapText="1"/>
    </xf>
    <xf numFmtId="0" fontId="10" fillId="0" borderId="0" xfId="28" applyFont="1" applyFill="1" applyBorder="1" applyAlignment="1" applyProtection="1">
      <alignment horizontal="center" vertical="center" wrapText="1"/>
    </xf>
    <xf numFmtId="0" fontId="10" fillId="0" borderId="25" xfId="28" applyFont="1" applyFill="1" applyBorder="1" applyAlignment="1" applyProtection="1">
      <alignment horizontal="center" vertical="center" wrapText="1"/>
    </xf>
    <xf numFmtId="0" fontId="10" fillId="0" borderId="50" xfId="28" applyFont="1" applyFill="1" applyBorder="1" applyAlignment="1" applyProtection="1">
      <alignment horizontal="center" vertical="center" wrapText="1"/>
    </xf>
    <xf numFmtId="0" fontId="10" fillId="0" borderId="9" xfId="28" applyFont="1" applyFill="1" applyBorder="1" applyAlignment="1" applyProtection="1">
      <alignment horizontal="center" vertical="center" wrapText="1"/>
    </xf>
    <xf numFmtId="0" fontId="10" fillId="0" borderId="20" xfId="28" applyFont="1" applyFill="1" applyBorder="1" applyAlignment="1" applyProtection="1">
      <alignment horizontal="center" vertical="center" wrapText="1"/>
    </xf>
    <xf numFmtId="0" fontId="15" fillId="0" borderId="6" xfId="28" applyFont="1" applyFill="1" applyBorder="1" applyAlignment="1" applyProtection="1">
      <alignment horizontal="center" vertical="center" wrapText="1"/>
    </xf>
    <xf numFmtId="0" fontId="15" fillId="0" borderId="50" xfId="28" applyFont="1" applyFill="1" applyBorder="1" applyAlignment="1" applyProtection="1">
      <alignment horizontal="center" vertical="center" wrapText="1"/>
    </xf>
    <xf numFmtId="0" fontId="10" fillId="0" borderId="57" xfId="28" applyFont="1" applyFill="1" applyBorder="1" applyAlignment="1" applyProtection="1">
      <alignment horizontal="left" vertical="center" wrapText="1"/>
      <protection locked="0"/>
    </xf>
    <xf numFmtId="0" fontId="10" fillId="0" borderId="58" xfId="28" applyFont="1" applyFill="1" applyBorder="1" applyAlignment="1" applyProtection="1">
      <alignment horizontal="left" vertical="center" wrapText="1"/>
      <protection locked="0"/>
    </xf>
    <xf numFmtId="0" fontId="77" fillId="0" borderId="58" xfId="28" applyFont="1" applyFill="1" applyBorder="1" applyAlignment="1" applyProtection="1">
      <alignment horizontal="left" vertical="center" wrapText="1"/>
    </xf>
    <xf numFmtId="0" fontId="77" fillId="0" borderId="59" xfId="28" applyFont="1" applyFill="1" applyBorder="1" applyAlignment="1" applyProtection="1">
      <alignment horizontal="left" vertical="center" wrapText="1"/>
    </xf>
    <xf numFmtId="0" fontId="15" fillId="0" borderId="57" xfId="28" applyFont="1" applyFill="1" applyBorder="1" applyAlignment="1" applyProtection="1">
      <alignment horizontal="left" vertical="center" wrapText="1"/>
      <protection locked="0"/>
    </xf>
    <xf numFmtId="0" fontId="15" fillId="0" borderId="58" xfId="28" applyFont="1" applyFill="1" applyBorder="1" applyAlignment="1" applyProtection="1">
      <alignment horizontal="left" vertical="center" wrapText="1"/>
      <protection locked="0"/>
    </xf>
    <xf numFmtId="0" fontId="9" fillId="14" borderId="0" xfId="0" applyNumberFormat="1" applyFont="1" applyFill="1" applyBorder="1" applyAlignment="1" applyProtection="1">
      <alignment horizontal="left"/>
    </xf>
    <xf numFmtId="0" fontId="61" fillId="15" borderId="5" xfId="28" applyFont="1" applyFill="1" applyBorder="1" applyProtection="1"/>
    <xf numFmtId="0" fontId="61" fillId="15" borderId="10" xfId="28" applyFont="1" applyFill="1" applyBorder="1" applyProtection="1"/>
    <xf numFmtId="0" fontId="61" fillId="15" borderId="4" xfId="28" applyFont="1" applyFill="1" applyBorder="1" applyProtection="1"/>
    <xf numFmtId="0" fontId="9" fillId="0" borderId="0" xfId="28" applyFont="1" applyFill="1" applyBorder="1" applyAlignment="1" applyProtection="1">
      <alignment vertical="center" wrapText="1"/>
    </xf>
    <xf numFmtId="0" fontId="8" fillId="0" borderId="0" xfId="28" applyFont="1" applyFill="1" applyBorder="1" applyAlignment="1" applyProtection="1">
      <alignment vertical="center" wrapText="1"/>
    </xf>
    <xf numFmtId="0" fontId="17" fillId="0" borderId="0" xfId="0" applyFont="1" applyAlignment="1">
      <alignment vertical="center" wrapText="1"/>
    </xf>
    <xf numFmtId="0" fontId="14" fillId="8" borderId="14" xfId="0" applyFont="1" applyFill="1" applyBorder="1" applyAlignment="1" applyProtection="1">
      <alignment horizontal="center" vertical="center" wrapText="1"/>
    </xf>
    <xf numFmtId="0" fontId="14" fillId="8" borderId="11" xfId="0" applyFont="1" applyFill="1" applyBorder="1" applyAlignment="1" applyProtection="1">
      <alignment horizontal="center" vertical="center" wrapText="1"/>
    </xf>
    <xf numFmtId="0" fontId="17" fillId="0" borderId="0" xfId="0" applyFont="1" applyBorder="1" applyAlignment="1">
      <alignment vertical="center" wrapText="1"/>
    </xf>
    <xf numFmtId="0" fontId="28" fillId="8" borderId="14" xfId="0" applyFont="1" applyFill="1" applyBorder="1" applyAlignment="1">
      <alignment horizontal="center" vertical="center"/>
    </xf>
    <xf numFmtId="0" fontId="28" fillId="8" borderId="13" xfId="0" applyFont="1" applyFill="1" applyBorder="1" applyAlignment="1">
      <alignment horizontal="center" vertical="center"/>
    </xf>
    <xf numFmtId="0" fontId="28" fillId="8" borderId="11" xfId="0" applyFont="1" applyFill="1" applyBorder="1" applyAlignment="1">
      <alignment horizontal="center" vertical="center"/>
    </xf>
    <xf numFmtId="0" fontId="40" fillId="7" borderId="3" xfId="0" applyFont="1" applyFill="1" applyBorder="1" applyAlignment="1" applyProtection="1">
      <alignment horizontal="center" vertical="center" wrapText="1"/>
    </xf>
    <xf numFmtId="0" fontId="92" fillId="0" borderId="17" xfId="0" applyFont="1" applyFill="1" applyBorder="1" applyAlignment="1">
      <alignment horizontal="center" vertical="center" wrapText="1"/>
    </xf>
    <xf numFmtId="0" fontId="92" fillId="0" borderId="1" xfId="0" applyFont="1" applyFill="1" applyBorder="1" applyAlignment="1">
      <alignment horizontal="center" vertical="center" wrapText="1"/>
    </xf>
    <xf numFmtId="0" fontId="92" fillId="0" borderId="15" xfId="0" applyFont="1" applyFill="1" applyBorder="1" applyAlignment="1">
      <alignment horizontal="center" vertical="center" wrapText="1"/>
    </xf>
    <xf numFmtId="0" fontId="92" fillId="0" borderId="12" xfId="0" applyFont="1" applyFill="1" applyBorder="1" applyAlignment="1">
      <alignment horizontal="center" vertical="center" wrapText="1"/>
    </xf>
    <xf numFmtId="0" fontId="92" fillId="0" borderId="8" xfId="0" applyFont="1" applyFill="1" applyBorder="1" applyAlignment="1">
      <alignment horizontal="center" vertical="center" wrapText="1"/>
    </xf>
    <xf numFmtId="0" fontId="92" fillId="0" borderId="16" xfId="0" applyFont="1" applyFill="1" applyBorder="1" applyAlignment="1">
      <alignment horizontal="center" vertical="center" wrapText="1"/>
    </xf>
    <xf numFmtId="0" fontId="24" fillId="0" borderId="5" xfId="29" applyNumberFormat="1" applyFont="1" applyFill="1" applyBorder="1" applyProtection="1"/>
    <xf numFmtId="0" fontId="24" fillId="0" borderId="4" xfId="29" applyNumberFormat="1" applyFont="1" applyFill="1" applyBorder="1" applyProtection="1"/>
    <xf numFmtId="0" fontId="24" fillId="0" borderId="5" xfId="29" applyNumberFormat="1" applyFont="1" applyFill="1" applyBorder="1" applyAlignment="1" applyProtection="1">
      <alignment horizontal="left"/>
    </xf>
    <xf numFmtId="0" fontId="24" fillId="0" borderId="4" xfId="29" applyNumberFormat="1" applyFont="1" applyFill="1" applyBorder="1" applyAlignment="1" applyProtection="1">
      <alignment horizontal="left"/>
    </xf>
    <xf numFmtId="0" fontId="31" fillId="0" borderId="5" xfId="29" applyNumberFormat="1" applyFont="1" applyFill="1" applyBorder="1" applyProtection="1"/>
    <xf numFmtId="0" fontId="31" fillId="0" borderId="4" xfId="29" applyNumberFormat="1" applyFont="1" applyFill="1" applyBorder="1" applyProtection="1"/>
    <xf numFmtId="0" fontId="14" fillId="9" borderId="0" xfId="0" applyNumberFormat="1" applyFont="1" applyFill="1" applyAlignment="1">
      <alignment horizontal="left"/>
    </xf>
    <xf numFmtId="0" fontId="5" fillId="0" borderId="0" xfId="0" applyFont="1" applyAlignment="1">
      <alignment horizontal="center" wrapText="1"/>
    </xf>
    <xf numFmtId="0" fontId="0" fillId="0" borderId="0" xfId="0" applyAlignment="1">
      <alignment horizontal="center" wrapText="1"/>
    </xf>
    <xf numFmtId="0" fontId="28" fillId="0" borderId="0" xfId="0" applyNumberFormat="1" applyFont="1" applyFill="1" applyBorder="1" applyAlignment="1">
      <alignment horizontal="center" vertical="center"/>
    </xf>
    <xf numFmtId="0" fontId="70" fillId="0" borderId="0" xfId="0" applyFont="1" applyAlignment="1">
      <alignment horizontal="center" vertical="center"/>
    </xf>
    <xf numFmtId="0" fontId="18" fillId="0" borderId="0" xfId="0" quotePrefix="1" applyFont="1" applyFill="1" applyBorder="1" applyAlignment="1" applyProtection="1">
      <alignment horizontal="center" vertical="center" wrapText="1"/>
    </xf>
    <xf numFmtId="0" fontId="24" fillId="0" borderId="5" xfId="29" applyNumberFormat="1" applyFont="1" applyFill="1" applyBorder="1" applyAlignment="1" applyProtection="1">
      <alignment wrapText="1"/>
    </xf>
    <xf numFmtId="0" fontId="24" fillId="0" borderId="4" xfId="29" applyNumberFormat="1" applyFont="1" applyFill="1" applyBorder="1" applyAlignment="1" applyProtection="1">
      <alignment wrapText="1"/>
    </xf>
    <xf numFmtId="0" fontId="24" fillId="0" borderId="5" xfId="29" quotePrefix="1" applyNumberFormat="1" applyFont="1" applyFill="1" applyBorder="1" applyAlignment="1" applyProtection="1"/>
    <xf numFmtId="0" fontId="24" fillId="0" borderId="4" xfId="29" quotePrefix="1" applyNumberFormat="1" applyFont="1" applyFill="1" applyBorder="1" applyAlignment="1" applyProtection="1"/>
    <xf numFmtId="166" fontId="14" fillId="5" borderId="3" xfId="0" applyNumberFormat="1" applyFont="1" applyFill="1" applyBorder="1" applyAlignment="1" applyProtection="1">
      <alignment horizontal="center"/>
      <protection locked="0"/>
    </xf>
    <xf numFmtId="0" fontId="15" fillId="0" borderId="0" xfId="0" applyFont="1" applyAlignment="1">
      <alignment horizontal="right"/>
    </xf>
    <xf numFmtId="0" fontId="15" fillId="0" borderId="7" xfId="0" applyFont="1" applyBorder="1" applyAlignment="1">
      <alignment horizontal="right"/>
    </xf>
    <xf numFmtId="0" fontId="39" fillId="0" borderId="0" xfId="0" applyFont="1" applyAlignment="1">
      <alignment horizontal="left"/>
    </xf>
    <xf numFmtId="0" fontId="18" fillId="0" borderId="0" xfId="0" applyFont="1" applyFill="1" applyAlignment="1">
      <alignment horizontal="center" vertical="top" wrapText="1"/>
    </xf>
    <xf numFmtId="0" fontId="22" fillId="0" borderId="0" xfId="0" applyFont="1" applyAlignment="1">
      <alignment horizontal="center"/>
    </xf>
    <xf numFmtId="0" fontId="15" fillId="0" borderId="2" xfId="0" applyFont="1" applyBorder="1" applyAlignment="1">
      <alignment vertical="top" wrapText="1"/>
    </xf>
    <xf numFmtId="0" fontId="15" fillId="5" borderId="8" xfId="0" applyFont="1" applyFill="1" applyBorder="1" applyAlignment="1" applyProtection="1">
      <alignment horizontal="center"/>
      <protection locked="0"/>
    </xf>
    <xf numFmtId="167" fontId="15" fillId="0" borderId="0" xfId="0" applyNumberFormat="1" applyFont="1" applyAlignment="1">
      <alignment horizontal="left"/>
    </xf>
    <xf numFmtId="0" fontId="14" fillId="10" borderId="5" xfId="0" applyFont="1" applyFill="1" applyBorder="1" applyAlignment="1">
      <alignment horizontal="left" vertical="top"/>
    </xf>
    <xf numFmtId="0" fontId="14" fillId="10" borderId="10" xfId="0" applyFont="1" applyFill="1" applyBorder="1" applyAlignment="1">
      <alignment horizontal="left" vertical="top"/>
    </xf>
    <xf numFmtId="0" fontId="14" fillId="10" borderId="4" xfId="0" applyFont="1" applyFill="1" applyBorder="1" applyAlignment="1">
      <alignment horizontal="left" vertical="top"/>
    </xf>
    <xf numFmtId="0" fontId="15" fillId="0" borderId="0" xfId="0" applyFont="1" applyAlignment="1">
      <alignment horizontal="left" vertical="top" wrapText="1"/>
    </xf>
    <xf numFmtId="0" fontId="15" fillId="0" borderId="0" xfId="0" applyFont="1" applyAlignment="1">
      <alignment horizontal="left" vertical="top"/>
    </xf>
    <xf numFmtId="0" fontId="15" fillId="0" borderId="2" xfId="0" applyFont="1" applyBorder="1" applyAlignment="1">
      <alignment horizontal="left" vertical="top" wrapText="1"/>
    </xf>
    <xf numFmtId="0" fontId="15" fillId="0" borderId="0" xfId="0" applyFont="1" applyAlignment="1">
      <alignment horizontal="center"/>
    </xf>
    <xf numFmtId="0" fontId="15" fillId="9" borderId="0" xfId="0" applyNumberFormat="1" applyFont="1" applyFill="1" applyAlignment="1">
      <alignment horizontal="left" vertical="top"/>
    </xf>
    <xf numFmtId="0" fontId="15" fillId="0" borderId="0" xfId="0" applyFont="1" applyAlignment="1">
      <alignment wrapText="1"/>
    </xf>
    <xf numFmtId="0" fontId="15" fillId="0" borderId="0" xfId="0" applyFont="1" applyAlignment="1">
      <alignment vertical="top" wrapText="1"/>
    </xf>
    <xf numFmtId="0" fontId="15" fillId="0" borderId="8" xfId="0" applyFont="1" applyBorder="1" applyAlignment="1">
      <alignment horizontal="center"/>
    </xf>
    <xf numFmtId="14" fontId="15" fillId="5" borderId="8" xfId="0" applyNumberFormat="1" applyFont="1" applyFill="1" applyBorder="1" applyAlignment="1" applyProtection="1">
      <alignment horizontal="center"/>
      <protection locked="0"/>
    </xf>
    <xf numFmtId="0" fontId="15" fillId="0" borderId="0" xfId="0" applyFont="1" applyBorder="1" applyAlignment="1">
      <alignment horizontal="left" vertical="top" wrapText="1"/>
    </xf>
    <xf numFmtId="0" fontId="15" fillId="5" borderId="8" xfId="0" applyFont="1" applyFill="1" applyBorder="1" applyAlignment="1" applyProtection="1">
      <alignment horizontal="left"/>
      <protection locked="0"/>
    </xf>
    <xf numFmtId="14" fontId="15" fillId="5" borderId="8" xfId="0" applyNumberFormat="1" applyFont="1" applyFill="1" applyBorder="1" applyAlignment="1" applyProtection="1">
      <alignment horizontal="left"/>
      <protection locked="0"/>
    </xf>
  </cellXfs>
  <cellStyles count="58">
    <cellStyle name="Comma" xfId="1" builtinId="3"/>
    <cellStyle name="Comma 2" xfId="31" xr:uid="{00000000-0005-0000-0000-000001000000}"/>
    <cellStyle name="Comma 2 2" xfId="32" xr:uid="{00000000-0005-0000-0000-000002000000}"/>
    <cellStyle name="Comma 3" xfId="33" xr:uid="{00000000-0005-0000-0000-000003000000}"/>
    <cellStyle name="Comma 3 2" xfId="34" xr:uid="{00000000-0005-0000-0000-000004000000}"/>
    <cellStyle name="Comma 3 3" xfId="35" xr:uid="{00000000-0005-0000-0000-000005000000}"/>
    <cellStyle name="Comma 4" xfId="36" xr:uid="{00000000-0005-0000-0000-000006000000}"/>
    <cellStyle name="Comma 5" xfId="37" xr:uid="{00000000-0005-0000-0000-000007000000}"/>
    <cellStyle name="Comma 6" xfId="38" xr:uid="{00000000-0005-0000-0000-000008000000}"/>
    <cellStyle name="Currency" xfId="2" builtinId="4"/>
    <cellStyle name="Currency 10" xfId="39" xr:uid="{00000000-0005-0000-0000-00000A000000}"/>
    <cellStyle name="Currency 11" xfId="40" xr:uid="{00000000-0005-0000-0000-00000B000000}"/>
    <cellStyle name="Currency 2" xfId="3" xr:uid="{00000000-0005-0000-0000-00000C000000}"/>
    <cellStyle name="Currency 2 2" xfId="4" xr:uid="{00000000-0005-0000-0000-00000D000000}"/>
    <cellStyle name="Currency 2 3" xfId="41" xr:uid="{00000000-0005-0000-0000-00000E000000}"/>
    <cellStyle name="Currency 3" xfId="5" xr:uid="{00000000-0005-0000-0000-00000F000000}"/>
    <cellStyle name="Currency 3 2" xfId="6" xr:uid="{00000000-0005-0000-0000-000010000000}"/>
    <cellStyle name="Currency 4" xfId="7" xr:uid="{00000000-0005-0000-0000-000011000000}"/>
    <cellStyle name="Currency 4 2" xfId="8" xr:uid="{00000000-0005-0000-0000-000012000000}"/>
    <cellStyle name="Currency 5" xfId="9" xr:uid="{00000000-0005-0000-0000-000013000000}"/>
    <cellStyle name="Currency 5 2" xfId="10" xr:uid="{00000000-0005-0000-0000-000014000000}"/>
    <cellStyle name="Currency 6" xfId="11" xr:uid="{00000000-0005-0000-0000-000015000000}"/>
    <cellStyle name="Currency 6 2" xfId="12" xr:uid="{00000000-0005-0000-0000-000016000000}"/>
    <cellStyle name="Currency 7" xfId="13" xr:uid="{00000000-0005-0000-0000-000017000000}"/>
    <cellStyle name="Currency 7 2" xfId="14" xr:uid="{00000000-0005-0000-0000-000018000000}"/>
    <cellStyle name="Currency 8" xfId="42" xr:uid="{00000000-0005-0000-0000-000019000000}"/>
    <cellStyle name="Currency 8 2" xfId="43" xr:uid="{00000000-0005-0000-0000-00001A000000}"/>
    <cellStyle name="Currency 8 3" xfId="44" xr:uid="{00000000-0005-0000-0000-00001B000000}"/>
    <cellStyle name="Currency 9" xfId="45" xr:uid="{00000000-0005-0000-0000-00001C000000}"/>
    <cellStyle name="Hyperlink" xfId="15" builtinId="8" customBuiltin="1"/>
    <cellStyle name="Normal" xfId="0" builtinId="0"/>
    <cellStyle name="Normal 10" xfId="46" xr:uid="{00000000-0005-0000-0000-00001F000000}"/>
    <cellStyle name="Normal 11" xfId="47" xr:uid="{00000000-0005-0000-0000-000020000000}"/>
    <cellStyle name="Normal 12" xfId="56" xr:uid="{AEEE4C21-164A-4534-9247-AEA1337B52C3}"/>
    <cellStyle name="Normal 13" xfId="57" xr:uid="{3160A285-3E5C-45B3-89DC-B2F875C54B8C}"/>
    <cellStyle name="Normal 2" xfId="16" xr:uid="{00000000-0005-0000-0000-000021000000}"/>
    <cellStyle name="Normal 2 2" xfId="17" xr:uid="{00000000-0005-0000-0000-000022000000}"/>
    <cellStyle name="Normal 3" xfId="18" xr:uid="{00000000-0005-0000-0000-000023000000}"/>
    <cellStyle name="Normal 3 2" xfId="19" xr:uid="{00000000-0005-0000-0000-000024000000}"/>
    <cellStyle name="Normal 3 3" xfId="48" xr:uid="{00000000-0005-0000-0000-000025000000}"/>
    <cellStyle name="Normal 4" xfId="20" xr:uid="{00000000-0005-0000-0000-000026000000}"/>
    <cellStyle name="Normal 4 2" xfId="21" xr:uid="{00000000-0005-0000-0000-000027000000}"/>
    <cellStyle name="Normal 5" xfId="22" xr:uid="{00000000-0005-0000-0000-000028000000}"/>
    <cellStyle name="Normal 5 2" xfId="23" xr:uid="{00000000-0005-0000-0000-000029000000}"/>
    <cellStyle name="Normal 6" xfId="24" xr:uid="{00000000-0005-0000-0000-00002A000000}"/>
    <cellStyle name="Normal 6 2" xfId="25" xr:uid="{00000000-0005-0000-0000-00002B000000}"/>
    <cellStyle name="Normal 7" xfId="26" xr:uid="{00000000-0005-0000-0000-00002C000000}"/>
    <cellStyle name="Normal 7 2" xfId="27" xr:uid="{00000000-0005-0000-0000-00002D000000}"/>
    <cellStyle name="Normal 8" xfId="28" xr:uid="{00000000-0005-0000-0000-00002E000000}"/>
    <cellStyle name="Normal 8 2" xfId="49" xr:uid="{00000000-0005-0000-0000-00002F000000}"/>
    <cellStyle name="Normal 9" xfId="50" xr:uid="{00000000-0005-0000-0000-000030000000}"/>
    <cellStyle name="Normal_Sheet1" xfId="29" xr:uid="{00000000-0005-0000-0000-000031000000}"/>
    <cellStyle name="Percent" xfId="30" builtinId="5"/>
    <cellStyle name="Percent 2" xfId="51" xr:uid="{00000000-0005-0000-0000-000033000000}"/>
    <cellStyle name="Percent 3" xfId="52" xr:uid="{00000000-0005-0000-0000-000034000000}"/>
    <cellStyle name="Percent 3 2" xfId="53" xr:uid="{00000000-0005-0000-0000-000035000000}"/>
    <cellStyle name="Percent 3 3" xfId="54" xr:uid="{00000000-0005-0000-0000-000036000000}"/>
    <cellStyle name="Percent 4" xfId="55" xr:uid="{00000000-0005-0000-0000-000037000000}"/>
  </cellStyles>
  <dxfs count="123">
    <dxf>
      <font>
        <color theme="0"/>
      </font>
    </dxf>
    <dxf>
      <font>
        <b/>
        <i val="0"/>
        <color theme="0"/>
      </font>
      <fill>
        <patternFill>
          <bgColor rgb="FFC00000"/>
        </patternFill>
      </fill>
      <border>
        <left style="thin">
          <color auto="1"/>
        </left>
        <right style="thin">
          <color auto="1"/>
        </right>
        <top style="thin">
          <color auto="1"/>
        </top>
        <bottom style="thin">
          <color auto="1"/>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ill>
        <patternFill>
          <bgColor rgb="FF66FFFF"/>
        </patternFill>
      </fill>
    </dxf>
    <dxf>
      <fill>
        <patternFill>
          <bgColor rgb="FF66FFFF"/>
        </patternFill>
      </fill>
    </dxf>
    <dxf>
      <font>
        <b/>
        <i val="0"/>
        <color theme="0"/>
      </font>
      <fill>
        <patternFill>
          <bgColor rgb="FF0070C0"/>
        </patternFill>
      </fill>
    </dxf>
    <dxf>
      <fill>
        <patternFill>
          <bgColor rgb="FF66FFFF"/>
        </patternFill>
      </fill>
    </dxf>
    <dxf>
      <font>
        <b/>
        <i val="0"/>
      </font>
      <fill>
        <patternFill>
          <bgColor rgb="FF66FFFF"/>
        </patternFill>
      </fill>
      <border>
        <left style="thin">
          <color auto="1"/>
        </left>
        <right style="thin">
          <color auto="1"/>
        </right>
        <top style="thin">
          <color auto="1"/>
        </top>
        <bottom style="thin">
          <color auto="1"/>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ont>
        <b/>
        <i val="0"/>
        <color auto="1"/>
      </font>
      <fill>
        <patternFill>
          <bgColor rgb="FF66FFFF"/>
        </patternFill>
      </fill>
    </dxf>
    <dxf>
      <font>
        <b/>
        <i val="0"/>
        <color theme="0"/>
      </font>
      <fill>
        <patternFill>
          <bgColor rgb="FFC00000"/>
        </patternFill>
      </fill>
      <border>
        <left style="thin">
          <color auto="1"/>
        </left>
        <right style="thin">
          <color auto="1"/>
        </right>
        <top style="thin">
          <color auto="1"/>
        </top>
        <bottom style="thin">
          <color auto="1"/>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ill>
        <patternFill>
          <bgColor rgb="FF66FFFF"/>
        </patternFill>
      </fill>
      <border>
        <left style="thin">
          <color auto="1"/>
        </left>
        <right/>
        <top style="thin">
          <color auto="1"/>
        </top>
        <bottom style="thin">
          <color auto="1"/>
        </bottom>
        <vertical/>
        <horizontal/>
      </border>
    </dxf>
    <dxf>
      <fill>
        <patternFill>
          <bgColor rgb="FF66FFFF"/>
        </patternFill>
      </fill>
      <border>
        <left/>
        <right style="thin">
          <color auto="1"/>
        </right>
        <top style="thin">
          <color auto="1"/>
        </top>
        <bottom style="thin">
          <color auto="1"/>
        </bottom>
      </border>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border>
        <left style="thin">
          <color auto="1"/>
        </left>
        <right style="thin">
          <color auto="1"/>
        </right>
        <top style="thin">
          <color auto="1"/>
        </top>
        <bottom style="thin">
          <color auto="1"/>
        </bottom>
        <vertical/>
        <horizontal/>
      </border>
    </dxf>
    <dxf>
      <font>
        <b/>
        <i/>
      </font>
      <fill>
        <patternFill>
          <bgColor rgb="FF66FFFF"/>
        </patternFill>
      </fill>
      <border>
        <left style="thin">
          <color auto="1"/>
        </left>
        <right style="thin">
          <color auto="1"/>
        </right>
        <top style="thin">
          <color auto="1"/>
        </top>
        <bottom style="thin">
          <color auto="1"/>
        </bottom>
        <vertical/>
        <horizontal/>
      </border>
    </dxf>
    <dxf>
      <font>
        <b/>
        <i val="0"/>
      </font>
      <fill>
        <patternFill>
          <bgColor rgb="FF66FFFF"/>
        </patternFill>
      </fill>
      <border>
        <left style="thin">
          <color auto="1"/>
        </left>
        <right style="thin">
          <color auto="1"/>
        </right>
        <top style="thin">
          <color auto="1"/>
        </top>
        <bottom style="thin">
          <color auto="1"/>
        </bottom>
      </border>
    </dxf>
    <dxf>
      <font>
        <b/>
        <i val="0"/>
      </font>
      <fill>
        <patternFill>
          <bgColor rgb="FF66FFFF"/>
        </patternFill>
      </fill>
      <border>
        <left style="thin">
          <color auto="1"/>
        </left>
        <right style="thin">
          <color auto="1"/>
        </right>
        <top style="thin">
          <color auto="1"/>
        </top>
        <bottom style="thin">
          <color auto="1"/>
        </bottom>
      </border>
    </dxf>
    <dxf>
      <fill>
        <patternFill>
          <bgColor rgb="FFFFFF00"/>
        </patternFill>
      </fill>
    </dxf>
    <dxf>
      <fill>
        <patternFill>
          <bgColor rgb="FFFFFFCC"/>
        </patternFill>
      </fill>
      <border>
        <left style="thin">
          <color auto="1"/>
        </left>
        <right style="thin">
          <color auto="1"/>
        </right>
        <top style="thin">
          <color auto="1"/>
        </top>
        <bottom style="thin">
          <color auto="1"/>
        </bottom>
        <vertical/>
        <horizontal/>
      </border>
    </dxf>
    <dxf>
      <fill>
        <patternFill>
          <bgColor theme="4" tint="0.79998168889431442"/>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right/>
        <top/>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ont>
        <color theme="0"/>
      </font>
      <fill>
        <patternFill>
          <bgColor rgb="FFC00000"/>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rgb="FFFFFFCC"/>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patternType="solid">
          <bgColor rgb="FF66FFFF"/>
        </patternFill>
      </fill>
    </dxf>
    <dxf>
      <fill>
        <patternFill>
          <bgColor rgb="FF66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ont>
        <b/>
        <i val="0"/>
        <color theme="0"/>
      </font>
      <fill>
        <patternFill>
          <bgColor rgb="FF0070C0"/>
        </patternFill>
      </fill>
    </dxf>
    <dxf>
      <font>
        <b/>
        <i val="0"/>
        <color theme="0"/>
      </font>
      <fill>
        <patternFill>
          <bgColor rgb="FF0070C0"/>
        </patternFill>
      </fill>
    </dxf>
    <dxf>
      <font>
        <color auto="1"/>
      </font>
    </dxf>
    <dxf>
      <font>
        <strike val="0"/>
        <color theme="0"/>
      </font>
    </dxf>
    <dxf>
      <font>
        <color theme="0"/>
      </font>
      <fill>
        <patternFill>
          <bgColor rgb="FFC00000"/>
        </patternFill>
      </fill>
    </dxf>
    <dxf>
      <fill>
        <patternFill>
          <bgColor rgb="FF66FFFF"/>
        </patternFill>
      </fill>
    </dxf>
    <dxf>
      <font>
        <color theme="0"/>
      </font>
      <fill>
        <patternFill>
          <bgColor rgb="FF0070C0"/>
        </patternFill>
      </fill>
    </dxf>
    <dxf>
      <fill>
        <patternFill>
          <bgColor rgb="FF66FFFF"/>
        </patternFill>
      </fill>
    </dxf>
    <dxf>
      <fill>
        <patternFill>
          <bgColor rgb="FF66FFFF"/>
        </patternFill>
      </fill>
    </dxf>
    <dxf>
      <fill>
        <patternFill>
          <bgColor rgb="FF66FFFF"/>
        </patternFill>
      </fill>
    </dxf>
    <dxf>
      <fill>
        <patternFill>
          <bgColor theme="0" tint="-0.34998626667073579"/>
        </patternFill>
      </fill>
    </dxf>
    <dxf>
      <font>
        <b/>
        <i val="0"/>
      </font>
      <fill>
        <patternFill>
          <bgColor rgb="FF00FFFF"/>
        </patternFill>
      </fill>
      <border>
        <left style="thin">
          <color auto="1"/>
        </left>
        <right style="thin">
          <color auto="1"/>
        </right>
        <top style="thin">
          <color auto="1"/>
        </top>
        <bottom style="thin">
          <color auto="1"/>
        </bottom>
        <vertical/>
        <horizontal/>
      </border>
    </dxf>
    <dxf>
      <font>
        <color auto="1"/>
      </font>
      <fill>
        <patternFill>
          <bgColor rgb="FF66FFFF"/>
        </patternFill>
      </fill>
    </dxf>
    <dxf>
      <font>
        <b/>
        <i val="0"/>
        <color theme="0"/>
      </font>
      <fill>
        <patternFill>
          <bgColor rgb="FF0070C0"/>
        </patternFill>
      </fill>
    </dxf>
    <dxf>
      <font>
        <b val="0"/>
        <i val="0"/>
        <color auto="1"/>
      </font>
      <fill>
        <patternFill>
          <bgColor rgb="FF66FFFF"/>
        </patternFill>
      </fill>
    </dxf>
    <dxf>
      <font>
        <b/>
        <i/>
        <color theme="0"/>
      </font>
      <fill>
        <patternFill>
          <bgColor rgb="FFC00000"/>
        </patternFill>
      </fill>
      <border>
        <left style="thin">
          <color auto="1"/>
        </left>
        <right style="thin">
          <color auto="1"/>
        </right>
        <top style="thin">
          <color auto="1"/>
        </top>
        <bottom style="thin">
          <color auto="1"/>
        </bottom>
        <vertical/>
        <horizontal/>
      </border>
    </dxf>
    <dxf>
      <fill>
        <patternFill>
          <bgColor theme="0" tint="-0.34998626667073579"/>
        </patternFill>
      </fill>
    </dxf>
    <dxf>
      <font>
        <b/>
        <i val="0"/>
        <color theme="0"/>
      </font>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0.34998626667073579"/>
        </patternFill>
      </fill>
    </dxf>
    <dxf>
      <fill>
        <patternFill>
          <bgColor rgb="FF66FFFF"/>
        </patternFill>
      </fill>
    </dxf>
    <dxf>
      <fill>
        <patternFill>
          <bgColor rgb="FF66FFFF"/>
        </patternFill>
      </fill>
    </dxf>
    <dxf>
      <fill>
        <patternFill>
          <bgColor rgb="FF66FFFF"/>
        </patternFill>
      </fill>
    </dxf>
    <dxf>
      <fill>
        <patternFill>
          <bgColor rgb="FF66FFFF"/>
        </patternFill>
      </fill>
    </dxf>
    <dxf>
      <font>
        <color theme="0"/>
      </font>
      <fill>
        <patternFill>
          <bgColor rgb="FFC00000"/>
        </patternFill>
      </fill>
      <border>
        <left style="thin">
          <color auto="1"/>
        </left>
        <right style="thin">
          <color auto="1"/>
        </right>
        <top style="thin">
          <color auto="1"/>
        </top>
        <bottom style="thin">
          <color auto="1"/>
        </bottom>
        <vertical/>
        <horizontal/>
      </border>
    </dxf>
    <dxf>
      <font>
        <b/>
        <i val="0"/>
      </font>
      <fill>
        <patternFill>
          <bgColor rgb="FF66FFFF"/>
        </patternFill>
      </fill>
      <border>
        <left style="thin">
          <color auto="1"/>
        </left>
        <right style="thin">
          <color auto="1"/>
        </right>
        <top style="thin">
          <color auto="1"/>
        </top>
        <bottom style="thin">
          <color auto="1"/>
        </bottom>
        <vertical/>
        <horizontal/>
      </border>
    </dxf>
    <dxf>
      <font>
        <color theme="0"/>
      </font>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00FFFF"/>
        </patternFill>
      </fill>
      <border>
        <left style="thin">
          <color auto="1"/>
        </left>
        <right style="thin">
          <color auto="1"/>
        </right>
        <top style="thin">
          <color auto="1"/>
        </top>
        <bottom style="thin">
          <color auto="1"/>
        </bottom>
        <vertical/>
        <horizontal/>
      </border>
    </dxf>
    <dxf>
      <font>
        <color auto="1"/>
      </font>
      <fill>
        <patternFill>
          <bgColor rgb="FF66FFFF"/>
        </patternFill>
      </fill>
      <border>
        <left style="thin">
          <color auto="1"/>
        </left>
        <right style="thin">
          <color auto="1"/>
        </right>
        <top style="thin">
          <color auto="1"/>
        </top>
        <bottom style="thin">
          <color auto="1"/>
        </bottom>
        <vertical/>
        <horizontal/>
      </border>
    </dxf>
    <dxf>
      <font>
        <b/>
        <i/>
        <color auto="1"/>
      </font>
      <fill>
        <patternFill>
          <bgColor rgb="FF66FFFF"/>
        </patternFill>
      </fill>
      <border>
        <left style="thin">
          <color auto="1"/>
        </left>
        <right style="thin">
          <color auto="1"/>
        </right>
        <top style="thin">
          <color auto="1"/>
        </top>
        <bottom style="thin">
          <color auto="1"/>
        </bottom>
        <vertical/>
        <horizontal/>
      </border>
    </dxf>
    <dxf>
      <font>
        <b/>
        <i/>
        <color auto="1"/>
      </font>
      <fill>
        <patternFill>
          <bgColor rgb="FF66FFFF"/>
        </patternFill>
      </fill>
      <border>
        <left style="thin">
          <color auto="1"/>
        </left>
        <right style="thin">
          <color auto="1"/>
        </right>
        <top style="thin">
          <color auto="1"/>
        </top>
        <bottom style="thin">
          <color auto="1"/>
        </bottom>
        <vertical/>
        <horizontal/>
      </border>
    </dxf>
    <dxf>
      <font>
        <b/>
        <i/>
        <color auto="1"/>
      </font>
      <fill>
        <patternFill>
          <bgColor rgb="FF66FFFF"/>
        </patternFill>
      </fill>
      <border>
        <left style="thin">
          <color auto="1"/>
        </left>
        <right style="thin">
          <color auto="1"/>
        </right>
        <top style="thin">
          <color auto="1"/>
        </top>
        <bottom style="thin">
          <color auto="1"/>
        </bottom>
        <vertical/>
        <horizontal/>
      </border>
    </dxf>
    <dxf>
      <font>
        <color theme="0"/>
      </font>
      <fill>
        <patternFill>
          <bgColor rgb="FFC00000"/>
        </patternFill>
      </fill>
      <border>
        <left style="thin">
          <color auto="1"/>
        </left>
        <right style="thin">
          <color auto="1"/>
        </right>
        <top style="thin">
          <color auto="1"/>
        </top>
        <bottom style="thin">
          <color auto="1"/>
        </bottom>
        <vertical/>
        <horizontal/>
      </border>
    </dxf>
    <dxf>
      <fill>
        <patternFill>
          <bgColor rgb="FF66FFFF"/>
        </patternFill>
      </fill>
    </dxf>
    <dxf>
      <font>
        <color theme="0"/>
      </font>
      <fill>
        <patternFill>
          <bgColor rgb="FF66FFFF"/>
        </patternFill>
      </fill>
    </dxf>
    <dxf>
      <font>
        <color auto="1"/>
      </font>
      <fill>
        <patternFill>
          <bgColor rgb="FF00FFFF"/>
        </patternFill>
      </fill>
    </dxf>
    <dxf>
      <fill>
        <patternFill>
          <bgColor rgb="FF66FFFF"/>
        </patternFill>
      </fill>
    </dxf>
    <dxf>
      <fill>
        <patternFill>
          <bgColor rgb="FFFFFFCC"/>
        </patternFill>
      </fill>
    </dxf>
    <dxf>
      <fill>
        <patternFill>
          <bgColor rgb="FF66FFFF"/>
        </patternFill>
      </fill>
    </dxf>
    <dxf>
      <fill>
        <patternFill>
          <bgColor rgb="FFFFFFCC"/>
        </patternFill>
      </fill>
      <border>
        <left style="thin">
          <color auto="1"/>
        </left>
        <right style="thin">
          <color auto="1"/>
        </right>
        <top style="thin">
          <color auto="1"/>
        </top>
        <bottom style="thin">
          <color auto="1"/>
        </bottom>
        <vertical/>
        <horizontal/>
      </border>
    </dxf>
    <dxf>
      <font>
        <color theme="0"/>
      </font>
      <fill>
        <patternFill>
          <bgColor rgb="FF0070C0"/>
        </patternFill>
      </fill>
      <border>
        <left style="thin">
          <color auto="1"/>
        </left>
        <right style="thin">
          <color auto="1"/>
        </right>
        <top style="thin">
          <color auto="1"/>
        </top>
        <bottom style="thin">
          <color auto="1"/>
        </bottom>
        <vertical/>
        <horizontal/>
      </border>
    </dxf>
    <dxf>
      <font>
        <b/>
        <i/>
        <color theme="0"/>
      </font>
      <fill>
        <patternFill>
          <bgColor rgb="FFC00000"/>
        </patternFill>
      </fill>
      <border>
        <left style="thin">
          <color auto="1"/>
        </left>
        <right style="thin">
          <color auto="1"/>
        </right>
        <top style="thin">
          <color auto="1"/>
        </top>
        <bottom style="thin">
          <color auto="1"/>
        </bottom>
        <vertical/>
        <horizontal/>
      </border>
    </dxf>
    <dxf>
      <fill>
        <patternFill>
          <bgColor rgb="FF66FFFF"/>
        </patternFill>
      </fill>
    </dxf>
    <dxf>
      <font>
        <color theme="0"/>
      </font>
      <fill>
        <patternFill>
          <bgColor rgb="FF66FFFF"/>
        </patternFill>
      </fill>
      <border>
        <left style="thin">
          <color auto="1"/>
        </left>
        <right style="thin">
          <color auto="1"/>
        </right>
        <top style="thin">
          <color auto="1"/>
        </top>
        <bottom style="thin">
          <color auto="1"/>
        </bottom>
        <vertical/>
        <horizontal/>
      </border>
    </dxf>
    <dxf>
      <fill>
        <patternFill>
          <bgColor rgb="FF66FFFF"/>
        </patternFill>
      </fill>
    </dxf>
    <dxf>
      <font>
        <color theme="0"/>
      </font>
      <fill>
        <patternFill>
          <bgColor rgb="FFC00000"/>
        </patternFill>
      </fill>
      <border>
        <left style="thin">
          <color auto="1"/>
        </left>
        <right style="thin">
          <color auto="1"/>
        </right>
        <top style="thin">
          <color auto="1"/>
        </top>
        <bottom style="thin">
          <color auto="1"/>
        </bottom>
        <vertical/>
        <horizontal/>
      </border>
    </dxf>
    <dxf>
      <fill>
        <patternFill>
          <bgColor theme="0" tint="-0.34998626667073579"/>
        </patternFill>
      </fill>
    </dxf>
    <dxf>
      <font>
        <color theme="0"/>
      </font>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66FFFF"/>
        </patternFill>
      </fill>
    </dxf>
    <dxf>
      <fill>
        <patternFill>
          <bgColor rgb="FFC00000"/>
        </patternFill>
      </fill>
    </dxf>
    <dxf>
      <font>
        <color theme="0"/>
      </font>
      <fill>
        <patternFill>
          <bgColor rgb="FFC00000"/>
        </patternFill>
      </fill>
    </dxf>
    <dxf>
      <fill>
        <patternFill>
          <bgColor theme="0" tint="-0.34998626667073579"/>
        </patternFill>
      </fill>
    </dxf>
    <dxf>
      <font>
        <color auto="1"/>
      </font>
      <fill>
        <patternFill>
          <bgColor rgb="FF66FFFF"/>
        </patternFill>
      </fill>
    </dxf>
    <dxf>
      <font>
        <color theme="0"/>
      </font>
      <fill>
        <patternFill>
          <bgColor rgb="FFC00000"/>
        </patternFill>
      </fill>
      <border>
        <left style="thin">
          <color auto="1"/>
        </left>
        <right style="thin">
          <color auto="1"/>
        </right>
        <top style="thin">
          <color auto="1"/>
        </top>
        <bottom style="thin">
          <color auto="1"/>
        </bottom>
        <vertical/>
        <horizontal/>
      </border>
    </dxf>
    <dxf>
      <font>
        <b/>
        <i val="0"/>
      </font>
      <fill>
        <patternFill>
          <bgColor rgb="FF66FFFF"/>
        </patternFill>
      </fill>
      <border>
        <left style="thin">
          <color auto="1"/>
        </left>
        <right style="thin">
          <color auto="1"/>
        </right>
        <top style="thin">
          <color auto="1"/>
        </top>
        <bottom style="thin">
          <color auto="1"/>
        </bottom>
        <vertical/>
        <horizontal/>
      </border>
    </dxf>
    <dxf>
      <font>
        <b/>
        <i val="0"/>
        <color auto="1"/>
      </font>
      <fill>
        <patternFill>
          <bgColor rgb="FF66FFFF"/>
        </patternFill>
      </fill>
      <border>
        <left style="thin">
          <color auto="1"/>
        </left>
        <right style="thin">
          <color auto="1"/>
        </right>
        <top style="thin">
          <color auto="1"/>
        </top>
        <bottom style="thin">
          <color auto="1"/>
        </bottom>
      </border>
    </dxf>
    <dxf>
      <font>
        <b/>
        <i val="0"/>
        <color auto="1"/>
      </font>
      <fill>
        <patternFill>
          <bgColor rgb="FF66FFFF"/>
        </patternFill>
      </fill>
      <border>
        <left style="thin">
          <color auto="1"/>
        </left>
        <right style="thin">
          <color auto="1"/>
        </right>
        <top style="thin">
          <color auto="1"/>
        </top>
        <bottom style="thin">
          <color auto="1"/>
        </bottom>
      </border>
    </dxf>
    <dxf>
      <font>
        <b/>
        <i val="0"/>
        <color auto="1"/>
      </font>
      <fill>
        <patternFill>
          <bgColor rgb="FF66FFFF"/>
        </patternFill>
      </fill>
    </dxf>
    <dxf>
      <font>
        <b/>
        <i val="0"/>
        <color theme="0"/>
      </font>
      <fill>
        <patternFill>
          <bgColor rgb="FFC00000"/>
        </patternFill>
      </fill>
    </dxf>
    <dxf>
      <fill>
        <patternFill>
          <bgColor theme="0" tint="-0.34998626667073579"/>
        </patternFill>
      </fill>
    </dxf>
    <dxf>
      <fill>
        <patternFill>
          <bgColor rgb="FFFFFFCC"/>
        </patternFill>
      </fill>
      <border>
        <left style="thin">
          <color auto="1"/>
        </left>
        <right style="thin">
          <color auto="1"/>
        </right>
        <top style="thin">
          <color auto="1"/>
        </top>
        <bottom style="thin">
          <color auto="1"/>
        </bottom>
        <vertical/>
        <horizontal/>
      </border>
    </dxf>
    <dxf>
      <font>
        <strike val="0"/>
        <color theme="0"/>
      </font>
    </dxf>
    <dxf>
      <font>
        <strike val="0"/>
        <color theme="0"/>
      </font>
    </dxf>
  </dxfs>
  <tableStyles count="0" defaultTableStyle="TableStyleMedium9" defaultPivotStyle="PivotStyleLight16"/>
  <colors>
    <mruColors>
      <color rgb="FF66FFFF"/>
      <color rgb="FFFFFFCC"/>
      <color rgb="FF47FF9A"/>
      <color rgb="FF0505FF"/>
      <color rgb="FFCCFFFF"/>
      <color rgb="FF00FFFF"/>
      <color rgb="FF0000FF"/>
      <color rgb="FF0066FF"/>
      <color rgb="FFFF0066"/>
      <color rgb="FFC60C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xs:element name="IMC">
        <xs:complexType>
          <xs:sequence>
            <xs:element minOccurs="0" name="General_DevelopmentNumber" type="xs:string"/>
            <xs:element minOccurs="0" name="General_Version" type="xs:string"/>
            <xs:element minOccurs="0" name="General_ApplicationDescription" type="xs:string"/>
            <xs:element minOccurs="0" name="General_AmountOfFundsAppliedFor" type="xs:decimal"/>
            <xs:element minOccurs="0" name="AdministrativeExpenses_Accounting" type="xs:decimal"/>
            <xs:element minOccurs="0" name="AdministrativeExpenses_Advertising" type="xs:decimal"/>
            <xs:element minOccurs="0" name="AdministrativeExpenses_AnnualComplianceFees" type="xs:decimal"/>
            <xs:element minOccurs="0" name="AdministrativeExpenses_CustomFieldBitValue1" type="xs:boolean"/>
            <xs:element minOccurs="0" name="AdministrativeExpenses_CustomFieldBitValue2" type="xs:boolean"/>
            <xs:element minOccurs="0" name="AdministrativeExpenses_CustomFieldBitValue3" type="xs:boolean"/>
            <xs:element minOccurs="0" name="AdministrativeExpenses_CustomFieldBitValue4" type="xs:boolean"/>
            <xs:element minOccurs="0" name="AdministrativeExpenses_CustomFieldBitValue5" type="xs:boolean"/>
            <xs:element minOccurs="0" name="AdministrativeExpenses_CustomFieldDateValue1" type="xs:date"/>
            <xs:element minOccurs="0" name="AdministrativeExpenses_CustomFieldDateValue2" type="xs:date"/>
            <xs:element minOccurs="0" name="AdministrativeExpenses_CustomFieldDateValue3" type="xs:date"/>
            <xs:element minOccurs="0" name="AdministrativeExpenses_CustomFieldDateValue4" type="xs:date"/>
            <xs:element minOccurs="0" name="AdministrativeExpenses_CustomFieldDateValue5" type="xs:date"/>
            <xs:element minOccurs="0" name="AdministrativeExpenses_CustomFieldDecimalValue1" type="xs:decimal"/>
            <xs:element minOccurs="0" name="AdministrativeExpenses_CustomFieldDecimalValue2" type="xs:decimal"/>
            <xs:element minOccurs="0" name="AdministrativeExpenses_CustomFieldDecimalValue3" type="xs:decimal"/>
            <xs:element minOccurs="0" name="AdministrativeExpenses_CustomFieldDecimalValue4" type="xs:decimal"/>
            <xs:element minOccurs="0" name="AdministrativeExpenses_CustomFieldDecimalValue5" type="xs:decimal"/>
            <xs:element minOccurs="0" name="AdministrativeExpenses_CustomFieldNumericValue1" type="xs:decimal"/>
            <xs:element minOccurs="0" name="AdministrativeExpenses_CustomFieldNumericValue2" type="xs:decimal"/>
            <xs:element minOccurs="0" name="AdministrativeExpenses_CustomFieldNumericValue3" type="xs:decimal"/>
            <xs:element minOccurs="0" name="AdministrativeExpenses_CustomFieldNumericValue4" type="xs:decimal"/>
            <xs:element minOccurs="0" name="AdministrativeExpenses_CustomFieldNumericValue5" type="xs:decimal"/>
            <xs:element minOccurs="0" name="AdministrativeExpenses_CustomFieldTextValue1" type="xs:string"/>
            <xs:element minOccurs="0" name="AdministrativeExpenses_CustomFieldTextValue10" type="xs:string"/>
            <xs:element minOccurs="0" name="AdministrativeExpenses_CustomFieldTextValue11" type="xs:string"/>
            <xs:element minOccurs="0" name="AdministrativeExpenses_CustomFieldTextValue12" type="xs:string"/>
            <xs:element minOccurs="0" name="AdministrativeExpenses_CustomFieldTextValue13" type="xs:string"/>
            <xs:element minOccurs="0" name="AdministrativeExpenses_CustomFieldTextValue14" type="xs:string"/>
            <xs:element minOccurs="0" name="AdministrativeExpenses_CustomFieldTextValue15" type="xs:string"/>
            <xs:element minOccurs="0" name="AdministrativeExpenses_CustomFieldTextValue2" type="xs:string"/>
            <xs:element minOccurs="0" name="AdministrativeExpenses_CustomFieldTextValue3" type="xs:string"/>
            <xs:element minOccurs="0" name="AdministrativeExpenses_CustomFieldTextValue4" type="xs:string"/>
            <xs:element minOccurs="0" name="AdministrativeExpenses_CustomFieldTextValue5" type="xs:string"/>
            <xs:element minOccurs="0" name="AdministrativeExpenses_CustomFieldTextValue6" type="xs:string"/>
            <xs:element minOccurs="0" name="AdministrativeExpenses_CustomFieldTextValue7" type="xs:string"/>
            <xs:element minOccurs="0" name="AdministrativeExpenses_CustomFieldTextValue8" type="xs:string"/>
            <xs:element minOccurs="0" name="AdministrativeExpenses_CustomFieldTextValue9" type="xs:string"/>
            <xs:element minOccurs="0" name="AdministrativeExpenses_Legal" type="xs:decimal"/>
            <xs:element minOccurs="0" name="AdministrativeExpenses_ManagementFees" type="xs:decimal"/>
            <xs:element minOccurs="0" name="AdministrativeExpenses_ManagementPayroll" type="xs:decimal"/>
            <xs:element minOccurs="0" name="AdministrativeExpenses_OfficeSupplies" type="xs:decimal"/>
            <xs:element minOccurs="0" name="AdministrativeExpenses_Other" type="xs:decimal"/>
            <xs:element minOccurs="0" name="AdministrativeExpenses_OtherDescription" type="xs:string"/>
            <xs:element minOccurs="0" name="AdministrativeExpenses_Telephone" type="xs:decimal"/>
            <xs:element minOccurs="0" name="AffordabilityPeriod_AffordabilityPeriodEndDate_Unit1" type="xs:date"/>
            <xs:element minOccurs="0" name="AffordabilityPeriod_AffordabilityPeriodEndDate_Unit2" type="xs:date"/>
            <xs:element minOccurs="0" name="AffordabilityPeriod_AffordabilityPeriodEndDate_Unit3" type="xs:date"/>
            <xs:element minOccurs="0" name="AffordabilityPeriod_AffordabilityPeriodEndDate_Unit4" type="xs:date"/>
            <xs:element minOccurs="0" name="AffordabilityPeriod_AffordabilityPeriodEndDate_Unit5" type="xs:date"/>
            <xs:element minOccurs="0" name="AffordabilityPeriod_AffordabilityPeriodEndDate_Unit6" type="xs:date"/>
            <xs:element minOccurs="0" name="AffordabilityPeriod_AffordabilityPeriodEndDate_Unit7" type="xs:date"/>
            <xs:element minOccurs="0" name="AffordabilityPeriod_AffordabilityPeriodEndDate_Unit8" type="xs:date"/>
            <xs:element minOccurs="0" name="AffordabilityPeriod_AffordabilityPeriodEndDate_Unit9" type="xs:date"/>
            <xs:element minOccurs="0" name="AffordabilityPeriod_AffordabilityPeriodEndDate_Unit10" type="xs:date"/>
            <xs:element minOccurs="0" name="AffordabilityPeriod_AffordabilityPeriodStartDate_Unit1" type="xs:date"/>
            <xs:element minOccurs="0" name="AffordabilityPeriod_AffordabilityPeriodStartDate_Unit2" type="xs:date"/>
            <xs:element minOccurs="0" name="AffordabilityPeriod_AffordabilityPeriodStartDate_Unit3" type="xs:date"/>
            <xs:element minOccurs="0" name="AffordabilityPeriod_AffordabilityPeriodStartDate_Unit4" type="xs:date"/>
            <xs:element minOccurs="0" name="AffordabilityPeriod_AffordabilityPeriodStartDate_Unit5" type="xs:date"/>
            <xs:element minOccurs="0" name="AffordabilityPeriod_AffordabilityPeriodStartDate_Unit6" type="xs:date"/>
            <xs:element minOccurs="0" name="AffordabilityPeriod_AffordabilityPeriodStartDate_Unit7" type="xs:date"/>
            <xs:element minOccurs="0" name="AffordabilityPeriod_AffordabilityPeriodStartDate_Unit8" type="xs:date"/>
            <xs:element minOccurs="0" name="AffordabilityPeriod_AffordabilityPeriodStartDate_Unit9" type="xs:date"/>
            <xs:element minOccurs="0" name="AffordabilityPeriod_AffordabilityPeriodStartDate_Unit10" type="xs:date"/>
            <xs:element minOccurs="0" name="AffordabilityPeriod_DeedBookAndPage_Unit1" type="xs:string"/>
            <xs:element minOccurs="0" name="AffordabilityPeriod_DeedBookAndPage_Unit2" type="xs:string"/>
            <xs:element minOccurs="0" name="AffordabilityPeriod_DeedBookAndPage_Unit3" type="xs:string"/>
            <xs:element minOccurs="0" name="AffordabilityPeriod_DeedBookAndPage_Unit4" type="xs:string"/>
            <xs:element minOccurs="0" name="AffordabilityPeriod_DeedBookAndPage_Unit5" type="xs:string"/>
            <xs:element minOccurs="0" name="AffordabilityPeriod_DeedBookAndPage_Unit6" type="xs:string"/>
            <xs:element minOccurs="0" name="AffordabilityPeriod_DeedBookAndPage_Unit7" type="xs:string"/>
            <xs:element minOccurs="0" name="AffordabilityPeriod_DeedBookAndPage_Unit8" type="xs:string"/>
            <xs:element minOccurs="0" name="AffordabilityPeriod_DeedBookAndPage_Unit9" type="xs:string"/>
            <xs:element minOccurs="0" name="AffordabilityPeriod_DeedBookAndPage_Unit10" type="xs:string"/>
            <xs:element minOccurs="0" name="AffordabilityPeriod_NumberOfRestrictionYears_Unit1" type="xs:int"/>
            <xs:element minOccurs="0" name="AffordabilityPeriod_NumberOfRestrictionYears_Unit2" type="xs:int"/>
            <xs:element minOccurs="0" name="AffordabilityPeriod_NumberOfRestrictionYears_Unit3" type="xs:int"/>
            <xs:element minOccurs="0" name="AffordabilityPeriod_NumberOfRestrictionYears_Unit4" type="xs:int"/>
            <xs:element minOccurs="0" name="AffordabilityPeriod_NumberOfRestrictionYears_Unit5" type="xs:int"/>
            <xs:element minOccurs="0" name="AffordabilityPeriod_NumberOfRestrictionYears_Unit6" type="xs:int"/>
            <xs:element minOccurs="0" name="AffordabilityPeriod_NumberOfRestrictionYears_Unit7" type="xs:int"/>
            <xs:element minOccurs="0" name="AffordabilityPeriod_NumberOfRestrictionYears_Unit8" type="xs:int"/>
            <xs:element minOccurs="0" name="AffordabilityPeriod_NumberOfRestrictionYears_Unit9" type="xs:int"/>
            <xs:element minOccurs="0" name="AffordabilityPeriod_NumberOfRestrictionYears_Unit10" type="xs:int"/>
            <xs:element minOccurs="0" name="AgencyRentCovenants_CustomFieldBitValue1_Item1" type="xs:boolean"/>
            <xs:element minOccurs="0" name="AgencyRentCovenants_CustomFieldBitValue1_Item2" type="xs:boolean"/>
            <xs:element minOccurs="0" name="AgencyRentCovenants_CustomFieldBitValue1_Item3" type="xs:boolean"/>
            <xs:element minOccurs="0" name="AgencyRentCovenants_CustomFieldBitValue1_Item4" type="xs:boolean"/>
            <xs:element minOccurs="0" name="AgencyRentCovenants_CustomFieldBitValue1_Item5" type="xs:boolean"/>
            <xs:element minOccurs="0" name="AgencyRentCovenants_CustomFieldBitValue1_Item6" type="xs:boolean"/>
            <xs:element minOccurs="0" name="AgencyRentCovenants_CustomFieldBitValue1_Item7" type="xs:boolean"/>
            <xs:element minOccurs="0" name="AgencyRentCovenants_CustomFieldBitValue1_Item8" type="xs:boolean"/>
            <xs:element minOccurs="0" name="AgencyRentCovenants_CustomFieldBitValue1_Item9" type="xs:boolean"/>
            <xs:element minOccurs="0" name="AgencyRentCovenants_CustomFieldBitValue1_Item10" type="xs:boolean"/>
            <xs:element minOccurs="0" name="AgencyRentCovenants_CustomFieldBitValue2_Item1" type="xs:boolean"/>
            <xs:element minOccurs="0" name="AgencyRentCovenants_CustomFieldBitValue2_Item2" type="xs:boolean"/>
            <xs:element minOccurs="0" name="AgencyRentCovenants_CustomFieldBitValue2_Item3" type="xs:boolean"/>
            <xs:element minOccurs="0" name="AgencyRentCovenants_CustomFieldBitValue2_Item4" type="xs:boolean"/>
            <xs:element minOccurs="0" name="AgencyRentCovenants_CustomFieldBitValue2_Item5" type="xs:boolean"/>
            <xs:element minOccurs="0" name="AgencyRentCovenants_CustomFieldBitValue2_Item6" type="xs:boolean"/>
            <xs:element minOccurs="0" name="AgencyRentCovenants_CustomFieldBitValue2_Item7" type="xs:boolean"/>
            <xs:element minOccurs="0" name="AgencyRentCovenants_CustomFieldBitValue2_Item8" type="xs:boolean"/>
            <xs:element minOccurs="0" name="AgencyRentCovenants_CustomFieldBitValue2_Item9" type="xs:boolean"/>
            <xs:element minOccurs="0" name="AgencyRentCovenants_CustomFieldBitValue2_Item10" type="xs:boolean"/>
            <xs:element minOccurs="0" name="AgencyRentCovenants_CustomFieldBitValue3_Item1" type="xs:boolean"/>
            <xs:element minOccurs="0" name="AgencyRentCovenants_CustomFieldBitValue3_Item2" type="xs:boolean"/>
            <xs:element minOccurs="0" name="AgencyRentCovenants_CustomFieldBitValue3_Item3" type="xs:boolean"/>
            <xs:element minOccurs="0" name="AgencyRentCovenants_CustomFieldBitValue3_Item4" type="xs:boolean"/>
            <xs:element minOccurs="0" name="AgencyRentCovenants_CustomFieldBitValue3_Item5" type="xs:boolean"/>
            <xs:element minOccurs="0" name="AgencyRentCovenants_CustomFieldBitValue3_Item6" type="xs:boolean"/>
            <xs:element minOccurs="0" name="AgencyRentCovenants_CustomFieldBitValue3_Item7" type="xs:boolean"/>
            <xs:element minOccurs="0" name="AgencyRentCovenants_CustomFieldBitValue3_Item8" type="xs:boolean"/>
            <xs:element minOccurs="0" name="AgencyRentCovenants_CustomFieldBitValue3_Item9" type="xs:boolean"/>
            <xs:element minOccurs="0" name="AgencyRentCovenants_CustomFieldBitValue3_Item10" type="xs:boolean"/>
            <xs:element minOccurs="0" name="AgencyRentCovenants_CustomFieldBitValue4_Item1" type="xs:boolean"/>
            <xs:element minOccurs="0" name="AgencyRentCovenants_CustomFieldBitValue4_Item2" type="xs:boolean"/>
            <xs:element minOccurs="0" name="AgencyRentCovenants_CustomFieldBitValue4_Item3" type="xs:boolean"/>
            <xs:element minOccurs="0" name="AgencyRentCovenants_CustomFieldBitValue4_Item4" type="xs:boolean"/>
            <xs:element minOccurs="0" name="AgencyRentCovenants_CustomFieldBitValue4_Item5" type="xs:boolean"/>
            <xs:element minOccurs="0" name="AgencyRentCovenants_CustomFieldBitValue4_Item6" type="xs:boolean"/>
            <xs:element minOccurs="0" name="AgencyRentCovenants_CustomFieldBitValue4_Item7" type="xs:boolean"/>
            <xs:element minOccurs="0" name="AgencyRentCovenants_CustomFieldBitValue4_Item8" type="xs:boolean"/>
            <xs:element minOccurs="0" name="AgencyRentCovenants_CustomFieldBitValue4_Item9" type="xs:boolean"/>
            <xs:element minOccurs="0" name="AgencyRentCovenants_CustomFieldBitValue4_Item10" type="xs:boolean"/>
            <xs:element minOccurs="0" name="AgencyRentCovenants_CustomFieldBitValue5_Item1" type="xs:boolean"/>
            <xs:element minOccurs="0" name="AgencyRentCovenants_CustomFieldBitValue5_Item2" type="xs:boolean"/>
            <xs:element minOccurs="0" name="AgencyRentCovenants_CustomFieldBitValue5_Item3" type="xs:boolean"/>
            <xs:element minOccurs="0" name="AgencyRentCovenants_CustomFieldBitValue5_Item4" type="xs:boolean"/>
            <xs:element minOccurs="0" name="AgencyRentCovenants_CustomFieldBitValue5_Item5" type="xs:boolean"/>
            <xs:element minOccurs="0" name="AgencyRentCovenants_CustomFieldBitValue5_Item6" type="xs:boolean"/>
            <xs:element minOccurs="0" name="AgencyRentCovenants_CustomFieldBitValue5_Item7" type="xs:boolean"/>
            <xs:element minOccurs="0" name="AgencyRentCovenants_CustomFieldBitValue5_Item8" type="xs:boolean"/>
            <xs:element minOccurs="0" name="AgencyRentCovenants_CustomFieldBitValue5_Item9" type="xs:boolean"/>
            <xs:element minOccurs="0" name="AgencyRentCovenants_CustomFieldBitValue5_Item10" type="xs:boolean"/>
            <xs:element minOccurs="0" name="AgencyRentCovenants_CustomFieldDateValue1_Item1" type="xs:date"/>
            <xs:element minOccurs="0" name="AgencyRentCovenants_CustomFieldDateValue1_Item2" type="xs:date"/>
            <xs:element minOccurs="0" name="AgencyRentCovenants_CustomFieldDateValue1_Item3" type="xs:date"/>
            <xs:element minOccurs="0" name="AgencyRentCovenants_CustomFieldDateValue1_Item4" type="xs:date"/>
            <xs:element minOccurs="0" name="AgencyRentCovenants_CustomFieldDateValue1_Item5" type="xs:date"/>
            <xs:element minOccurs="0" name="AgencyRentCovenants_CustomFieldDateValue1_Item6" type="xs:date"/>
            <xs:element minOccurs="0" name="AgencyRentCovenants_CustomFieldDateValue1_Item7" type="xs:date"/>
            <xs:element minOccurs="0" name="AgencyRentCovenants_CustomFieldDateValue1_Item8" type="xs:date"/>
            <xs:element minOccurs="0" name="AgencyRentCovenants_CustomFieldDateValue1_Item9" type="xs:date"/>
            <xs:element minOccurs="0" name="AgencyRentCovenants_CustomFieldDateValue1_Item10" type="xs:date"/>
            <xs:element minOccurs="0" name="AgencyRentCovenants_CustomFieldDateValue2_Item1" type="xs:date"/>
            <xs:element minOccurs="0" name="AgencyRentCovenants_CustomFieldDateValue2_Item2" type="xs:date"/>
            <xs:element minOccurs="0" name="AgencyRentCovenants_CustomFieldDateValue2_Item3" type="xs:date"/>
            <xs:element minOccurs="0" name="AgencyRentCovenants_CustomFieldDateValue2_Item4" type="xs:date"/>
            <xs:element minOccurs="0" name="AgencyRentCovenants_CustomFieldDateValue2_Item5" type="xs:date"/>
            <xs:element minOccurs="0" name="AgencyRentCovenants_CustomFieldDateValue2_Item6" type="xs:date"/>
            <xs:element minOccurs="0" name="AgencyRentCovenants_CustomFieldDateValue2_Item7" type="xs:date"/>
            <xs:element minOccurs="0" name="AgencyRentCovenants_CustomFieldDateValue2_Item8" type="xs:date"/>
            <xs:element minOccurs="0" name="AgencyRentCovenants_CustomFieldDateValue2_Item9" type="xs:date"/>
            <xs:element minOccurs="0" name="AgencyRentCovenants_CustomFieldDateValue2_Item10" type="xs:date"/>
            <xs:element minOccurs="0" name="AgencyRentCovenants_CustomFieldDateValue3_Item1" type="xs:date"/>
            <xs:element minOccurs="0" name="AgencyRentCovenants_CustomFieldDateValue3_Item2" type="xs:date"/>
            <xs:element minOccurs="0" name="AgencyRentCovenants_CustomFieldDateValue3_Item3" type="xs:date"/>
            <xs:element minOccurs="0" name="AgencyRentCovenants_CustomFieldDateValue3_Item4" type="xs:date"/>
            <xs:element minOccurs="0" name="AgencyRentCovenants_CustomFieldDateValue3_Item5" type="xs:date"/>
            <xs:element minOccurs="0" name="AgencyRentCovenants_CustomFieldDateValue3_Item6" type="xs:date"/>
            <xs:element minOccurs="0" name="AgencyRentCovenants_CustomFieldDateValue3_Item7" type="xs:date"/>
            <xs:element minOccurs="0" name="AgencyRentCovenants_CustomFieldDateValue3_Item8" type="xs:date"/>
            <xs:element minOccurs="0" name="AgencyRentCovenants_CustomFieldDateValue3_Item9" type="xs:date"/>
            <xs:element minOccurs="0" name="AgencyRentCovenants_CustomFieldDateValue3_Item10" type="xs:date"/>
            <xs:element minOccurs="0" name="AgencyRentCovenants_CustomFieldDateValue4_Item1" type="xs:date"/>
            <xs:element minOccurs="0" name="AgencyRentCovenants_CustomFieldDateValue4_Item2" type="xs:date"/>
            <xs:element minOccurs="0" name="AgencyRentCovenants_CustomFieldDateValue4_Item3" type="xs:date"/>
            <xs:element minOccurs="0" name="AgencyRentCovenants_CustomFieldDateValue4_Item4" type="xs:date"/>
            <xs:element minOccurs="0" name="AgencyRentCovenants_CustomFieldDateValue4_Item5" type="xs:date"/>
            <xs:element minOccurs="0" name="AgencyRentCovenants_CustomFieldDateValue4_Item6" type="xs:date"/>
            <xs:element minOccurs="0" name="AgencyRentCovenants_CustomFieldDateValue4_Item7" type="xs:date"/>
            <xs:element minOccurs="0" name="AgencyRentCovenants_CustomFieldDateValue4_Item8" type="xs:date"/>
            <xs:element minOccurs="0" name="AgencyRentCovenants_CustomFieldDateValue4_Item9" type="xs:date"/>
            <xs:element minOccurs="0" name="AgencyRentCovenants_CustomFieldDateValue4_Item10" type="xs:date"/>
            <xs:element minOccurs="0" name="AgencyRentCovenants_CustomFieldDateValue5_Item1" type="xs:date"/>
            <xs:element minOccurs="0" name="AgencyRentCovenants_CustomFieldDateValue5_Item2" type="xs:date"/>
            <xs:element minOccurs="0" name="AgencyRentCovenants_CustomFieldDateValue5_Item3" type="xs:date"/>
            <xs:element minOccurs="0" name="AgencyRentCovenants_CustomFieldDateValue5_Item4" type="xs:date"/>
            <xs:element minOccurs="0" name="AgencyRentCovenants_CustomFieldDateValue5_Item5" type="xs:date"/>
            <xs:element minOccurs="0" name="AgencyRentCovenants_CustomFieldDateValue5_Item6" type="xs:date"/>
            <xs:element minOccurs="0" name="AgencyRentCovenants_CustomFieldDateValue5_Item7" type="xs:date"/>
            <xs:element minOccurs="0" name="AgencyRentCovenants_CustomFieldDateValue5_Item8" type="xs:date"/>
            <xs:element minOccurs="0" name="AgencyRentCovenants_CustomFieldDateValue5_Item9" type="xs:date"/>
            <xs:element minOccurs="0" name="AgencyRentCovenants_CustomFieldDateValue5_Item10" type="xs:date"/>
            <xs:element minOccurs="0" name="AgencyRentCovenants_CustomFieldDecimalValue1_Item1" type="xs:decimal"/>
            <xs:element minOccurs="0" name="AgencyRentCovenants_CustomFieldDecimalValue1_Item2" type="xs:decimal"/>
            <xs:element minOccurs="0" name="AgencyRentCovenants_CustomFieldDecimalValue1_Item3" type="xs:decimal"/>
            <xs:element minOccurs="0" name="AgencyRentCovenants_CustomFieldDecimalValue1_Item4" type="xs:decimal"/>
            <xs:element minOccurs="0" name="AgencyRentCovenants_CustomFieldDecimalValue1_Item5" type="xs:decimal"/>
            <xs:element minOccurs="0" name="AgencyRentCovenants_CustomFieldDecimalValue1_Item6" type="xs:decimal"/>
            <xs:element minOccurs="0" name="AgencyRentCovenants_CustomFieldDecimalValue1_Item7" type="xs:decimal"/>
            <xs:element minOccurs="0" name="AgencyRentCovenants_CustomFieldDecimalValue1_Item8" type="xs:decimal"/>
            <xs:element minOccurs="0" name="AgencyRentCovenants_CustomFieldDecimalValue1_Item9" type="xs:decimal"/>
            <xs:element minOccurs="0" name="AgencyRentCovenants_CustomFieldDecimalValue1_Item10" type="xs:decimal"/>
            <xs:element minOccurs="0" name="AgencyRentCovenants_CustomFieldDecimalValue2_Item1" type="xs:decimal"/>
            <xs:element minOccurs="0" name="AgencyRentCovenants_CustomFieldDecimalValue2_Item2" type="xs:decimal"/>
            <xs:element minOccurs="0" name="AgencyRentCovenants_CustomFieldDecimalValue2_Item3" type="xs:decimal"/>
            <xs:element minOccurs="0" name="AgencyRentCovenants_CustomFieldDecimalValue2_Item4" type="xs:decimal"/>
            <xs:element minOccurs="0" name="AgencyRentCovenants_CustomFieldDecimalValue2_Item5" type="xs:decimal"/>
            <xs:element minOccurs="0" name="AgencyRentCovenants_CustomFieldDecimalValue2_Item6" type="xs:decimal"/>
            <xs:element minOccurs="0" name="AgencyRentCovenants_CustomFieldDecimalValue2_Item7" type="xs:decimal"/>
            <xs:element minOccurs="0" name="AgencyRentCovenants_CustomFieldDecimalValue2_Item8" type="xs:decimal"/>
            <xs:element minOccurs="0" name="AgencyRentCovenants_CustomFieldDecimalValue2_Item9" type="xs:decimal"/>
            <xs:element minOccurs="0" name="AgencyRentCovenants_CustomFieldDecimalValue2_Item10" type="xs:decimal"/>
            <xs:element minOccurs="0" name="AgencyRentCovenants_CustomFieldDecimalValue3_Item1" type="xs:decimal"/>
            <xs:element minOccurs="0" name="AgencyRentCovenants_CustomFieldDecimalValue3_Item2" type="xs:decimal"/>
            <xs:element minOccurs="0" name="AgencyRentCovenants_CustomFieldDecimalValue3_Item3" type="xs:decimal"/>
            <xs:element minOccurs="0" name="AgencyRentCovenants_CustomFieldDecimalValue3_Item4" type="xs:decimal"/>
            <xs:element minOccurs="0" name="AgencyRentCovenants_CustomFieldDecimalValue3_Item5" type="xs:decimal"/>
            <xs:element minOccurs="0" name="AgencyRentCovenants_CustomFieldDecimalValue3_Item6" type="xs:decimal"/>
            <xs:element minOccurs="0" name="AgencyRentCovenants_CustomFieldDecimalValue3_Item7" type="xs:decimal"/>
            <xs:element minOccurs="0" name="AgencyRentCovenants_CustomFieldDecimalValue3_Item8" type="xs:decimal"/>
            <xs:element minOccurs="0" name="AgencyRentCovenants_CustomFieldDecimalValue3_Item9" type="xs:decimal"/>
            <xs:element minOccurs="0" name="AgencyRentCovenants_CustomFieldDecimalValue3_Item10" type="xs:decimal"/>
            <xs:element minOccurs="0" name="AgencyRentCovenants_CustomFieldDecimalValue4_Item1" type="xs:decimal"/>
            <xs:element minOccurs="0" name="AgencyRentCovenants_CustomFieldDecimalValue4_Item2" type="xs:decimal"/>
            <xs:element minOccurs="0" name="AgencyRentCovenants_CustomFieldDecimalValue4_Item3" type="xs:decimal"/>
            <xs:element minOccurs="0" name="AgencyRentCovenants_CustomFieldDecimalValue4_Item4" type="xs:decimal"/>
            <xs:element minOccurs="0" name="AgencyRentCovenants_CustomFieldDecimalValue4_Item5" type="xs:decimal"/>
            <xs:element minOccurs="0" name="AgencyRentCovenants_CustomFieldDecimalValue4_Item6" type="xs:decimal"/>
            <xs:element minOccurs="0" name="AgencyRentCovenants_CustomFieldDecimalValue4_Item7" type="xs:decimal"/>
            <xs:element minOccurs="0" name="AgencyRentCovenants_CustomFieldDecimalValue4_Item8" type="xs:decimal"/>
            <xs:element minOccurs="0" name="AgencyRentCovenants_CustomFieldDecimalValue4_Item9" type="xs:decimal"/>
            <xs:element minOccurs="0" name="AgencyRentCovenants_CustomFieldDecimalValue4_Item10" type="xs:decimal"/>
            <xs:element minOccurs="0" name="AgencyRentCovenants_CustomFieldDecimalValue5_Item1" type="xs:decimal"/>
            <xs:element minOccurs="0" name="AgencyRentCovenants_CustomFieldDecimalValue5_Item2" type="xs:decimal"/>
            <xs:element minOccurs="0" name="AgencyRentCovenants_CustomFieldDecimalValue5_Item3" type="xs:decimal"/>
            <xs:element minOccurs="0" name="AgencyRentCovenants_CustomFieldDecimalValue5_Item4" type="xs:decimal"/>
            <xs:element minOccurs="0" name="AgencyRentCovenants_CustomFieldDecimalValue5_Item5" type="xs:decimal"/>
            <xs:element minOccurs="0" name="AgencyRentCovenants_CustomFieldDecimalValue5_Item6" type="xs:decimal"/>
            <xs:element minOccurs="0" name="AgencyRentCovenants_CustomFieldDecimalValue5_Item7" type="xs:decimal"/>
            <xs:element minOccurs="0" name="AgencyRentCovenants_CustomFieldDecimalValue5_Item8" type="xs:decimal"/>
            <xs:element minOccurs="0" name="AgencyRentCovenants_CustomFieldDecimalValue5_Item9" type="xs:decimal"/>
            <xs:element minOccurs="0" name="AgencyRentCovenants_CustomFieldDecimalValue5_Item10" type="xs:decimal"/>
            <xs:element minOccurs="0" name="AgencyRentCovenants_CustomFieldNumericValue1_Item1" type="xs:decimal"/>
            <xs:element minOccurs="0" name="AgencyRentCovenants_CustomFieldNumericValue1_Item2" type="xs:decimal"/>
            <xs:element minOccurs="0" name="AgencyRentCovenants_CustomFieldNumericValue1_Item3" type="xs:decimal"/>
            <xs:element minOccurs="0" name="AgencyRentCovenants_CustomFieldNumericValue1_Item4" type="xs:decimal"/>
            <xs:element minOccurs="0" name="AgencyRentCovenants_CustomFieldNumericValue1_Item5" type="xs:decimal"/>
            <xs:element minOccurs="0" name="AgencyRentCovenants_CustomFieldNumericValue1_Item6" type="xs:decimal"/>
            <xs:element minOccurs="0" name="AgencyRentCovenants_CustomFieldNumericValue1_Item7" type="xs:decimal"/>
            <xs:element minOccurs="0" name="AgencyRentCovenants_CustomFieldNumericValue1_Item8" type="xs:decimal"/>
            <xs:element minOccurs="0" name="AgencyRentCovenants_CustomFieldNumericValue1_Item9" type="xs:decimal"/>
            <xs:element minOccurs="0" name="AgencyRentCovenants_CustomFieldNumericValue1_Item10" type="xs:decimal"/>
            <xs:element minOccurs="0" name="AgencyRentCovenants_CustomFieldNumericValue2_Item1" type="xs:decimal"/>
            <xs:element minOccurs="0" name="AgencyRentCovenants_CustomFieldNumericValue2_Item2" type="xs:decimal"/>
            <xs:element minOccurs="0" name="AgencyRentCovenants_CustomFieldNumericValue2_Item3" type="xs:decimal"/>
            <xs:element minOccurs="0" name="AgencyRentCovenants_CustomFieldNumericValue2_Item4" type="xs:decimal"/>
            <xs:element minOccurs="0" name="AgencyRentCovenants_CustomFieldNumericValue2_Item5" type="xs:decimal"/>
            <xs:element minOccurs="0" name="AgencyRentCovenants_CustomFieldNumericValue2_Item6" type="xs:decimal"/>
            <xs:element minOccurs="0" name="AgencyRentCovenants_CustomFieldNumericValue2_Item7" type="xs:decimal"/>
            <xs:element minOccurs="0" name="AgencyRentCovenants_CustomFieldNumericValue2_Item8" type="xs:decimal"/>
            <xs:element minOccurs="0" name="AgencyRentCovenants_CustomFieldNumericValue2_Item9" type="xs:decimal"/>
            <xs:element minOccurs="0" name="AgencyRentCovenants_CustomFieldNumericValue2_Item10" type="xs:decimal"/>
            <xs:element minOccurs="0" name="AgencyRentCovenants_CustomFieldNumericValue3_Item1" type="xs:decimal"/>
            <xs:element minOccurs="0" name="AgencyRentCovenants_CustomFieldNumericValue3_Item2" type="xs:decimal"/>
            <xs:element minOccurs="0" name="AgencyRentCovenants_CustomFieldNumericValue3_Item3" type="xs:decimal"/>
            <xs:element minOccurs="0" name="AgencyRentCovenants_CustomFieldNumericValue3_Item4" type="xs:decimal"/>
            <xs:element minOccurs="0" name="AgencyRentCovenants_CustomFieldNumericValue3_Item5" type="xs:decimal"/>
            <xs:element minOccurs="0" name="AgencyRentCovenants_CustomFieldNumericValue3_Item6" type="xs:decimal"/>
            <xs:element minOccurs="0" name="AgencyRentCovenants_CustomFieldNumericValue3_Item7" type="xs:decimal"/>
            <xs:element minOccurs="0" name="AgencyRentCovenants_CustomFieldNumericValue3_Item8" type="xs:decimal"/>
            <xs:element minOccurs="0" name="AgencyRentCovenants_CustomFieldNumericValue3_Item9" type="xs:decimal"/>
            <xs:element minOccurs="0" name="AgencyRentCovenants_CustomFieldNumericValue3_Item10" type="xs:decimal"/>
            <xs:element minOccurs="0" name="AgencyRentCovenants_CustomFieldNumericValue4_Item1" type="xs:decimal"/>
            <xs:element minOccurs="0" name="AgencyRentCovenants_CustomFieldNumericValue4_Item2" type="xs:decimal"/>
            <xs:element minOccurs="0" name="AgencyRentCovenants_CustomFieldNumericValue4_Item3" type="xs:decimal"/>
            <xs:element minOccurs="0" name="AgencyRentCovenants_CustomFieldNumericValue4_Item4" type="xs:decimal"/>
            <xs:element minOccurs="0" name="AgencyRentCovenants_CustomFieldNumericValue4_Item5" type="xs:decimal"/>
            <xs:element minOccurs="0" name="AgencyRentCovenants_CustomFieldNumericValue4_Item6" type="xs:decimal"/>
            <xs:element minOccurs="0" name="AgencyRentCovenants_CustomFieldNumericValue4_Item7" type="xs:decimal"/>
            <xs:element minOccurs="0" name="AgencyRentCovenants_CustomFieldNumericValue4_Item8" type="xs:decimal"/>
            <xs:element minOccurs="0" name="AgencyRentCovenants_CustomFieldNumericValue4_Item9" type="xs:decimal"/>
            <xs:element minOccurs="0" name="AgencyRentCovenants_CustomFieldNumericValue4_Item10" type="xs:decimal"/>
            <xs:element minOccurs="0" name="AgencyRentCovenants_CustomFieldNumericValue5_Item1" type="xs:decimal"/>
            <xs:element minOccurs="0" name="AgencyRentCovenants_CustomFieldNumericValue5_Item2" type="xs:decimal"/>
            <xs:element minOccurs="0" name="AgencyRentCovenants_CustomFieldNumericValue5_Item3" type="xs:decimal"/>
            <xs:element minOccurs="0" name="AgencyRentCovenants_CustomFieldNumericValue5_Item4" type="xs:decimal"/>
            <xs:element minOccurs="0" name="AgencyRentCovenants_CustomFieldNumericValue5_Item5" type="xs:decimal"/>
            <xs:element minOccurs="0" name="AgencyRentCovenants_CustomFieldNumericValue5_Item6" type="xs:decimal"/>
            <xs:element minOccurs="0" name="AgencyRentCovenants_CustomFieldNumericValue5_Item7" type="xs:decimal"/>
            <xs:element minOccurs="0" name="AgencyRentCovenants_CustomFieldNumericValue5_Item8" type="xs:decimal"/>
            <xs:element minOccurs="0" name="AgencyRentCovenants_CustomFieldNumericValue5_Item9" type="xs:decimal"/>
            <xs:element minOccurs="0" name="AgencyRentCovenants_CustomFieldNumericValue5_Item10" type="xs:decimal"/>
            <xs:element minOccurs="0" name="AgencyRentCovenants_CustomFieldTextValue1_Item1" type="xs:string"/>
            <xs:element minOccurs="0" name="AgencyRentCovenants_CustomFieldTextValue1_Item2" type="xs:string"/>
            <xs:element minOccurs="0" name="AgencyRentCovenants_CustomFieldTextValue1_Item3" type="xs:string"/>
            <xs:element minOccurs="0" name="AgencyRentCovenants_CustomFieldTextValue1_Item4" type="xs:string"/>
            <xs:element minOccurs="0" name="AgencyRentCovenants_CustomFieldTextValue1_Item5" type="xs:string"/>
            <xs:element minOccurs="0" name="AgencyRentCovenants_CustomFieldTextValue1_Item6" type="xs:string"/>
            <xs:element minOccurs="0" name="AgencyRentCovenants_CustomFieldTextValue1_Item7" type="xs:string"/>
            <xs:element minOccurs="0" name="AgencyRentCovenants_CustomFieldTextValue1_Item8" type="xs:string"/>
            <xs:element minOccurs="0" name="AgencyRentCovenants_CustomFieldTextValue1_Item9" type="xs:string"/>
            <xs:element minOccurs="0" name="AgencyRentCovenants_CustomFieldTextValue1_Item10" type="xs:string"/>
            <xs:element minOccurs="0" name="AgencyRentCovenants_CustomFieldTextValue10_Item1" type="xs:string"/>
            <xs:element minOccurs="0" name="AgencyRentCovenants_CustomFieldTextValue10_Item2" type="xs:string"/>
            <xs:element minOccurs="0" name="AgencyRentCovenants_CustomFieldTextValue10_Item3" type="xs:string"/>
            <xs:element minOccurs="0" name="AgencyRentCovenants_CustomFieldTextValue10_Item4" type="xs:string"/>
            <xs:element minOccurs="0" name="AgencyRentCovenants_CustomFieldTextValue10_Item5" type="xs:string"/>
            <xs:element minOccurs="0" name="AgencyRentCovenants_CustomFieldTextValue10_Item6" type="xs:string"/>
            <xs:element minOccurs="0" name="AgencyRentCovenants_CustomFieldTextValue10_Item7" type="xs:string"/>
            <xs:element minOccurs="0" name="AgencyRentCovenants_CustomFieldTextValue10_Item8" type="xs:string"/>
            <xs:element minOccurs="0" name="AgencyRentCovenants_CustomFieldTextValue10_Item9" type="xs:string"/>
            <xs:element minOccurs="0" name="AgencyRentCovenants_CustomFieldTextValue10_Item10" type="xs:string"/>
            <xs:element minOccurs="0" name="AgencyRentCovenants_CustomFieldTextValue11_Item1" type="xs:string"/>
            <xs:element minOccurs="0" name="AgencyRentCovenants_CustomFieldTextValue11_Item2" type="xs:string"/>
            <xs:element minOccurs="0" name="AgencyRentCovenants_CustomFieldTextValue11_Item3" type="xs:string"/>
            <xs:element minOccurs="0" name="AgencyRentCovenants_CustomFieldTextValue11_Item4" type="xs:string"/>
            <xs:element minOccurs="0" name="AgencyRentCovenants_CustomFieldTextValue11_Item5" type="xs:string"/>
            <xs:element minOccurs="0" name="AgencyRentCovenants_CustomFieldTextValue11_Item6" type="xs:string"/>
            <xs:element minOccurs="0" name="AgencyRentCovenants_CustomFieldTextValue11_Item7" type="xs:string"/>
            <xs:element minOccurs="0" name="AgencyRentCovenants_CustomFieldTextValue11_Item8" type="xs:string"/>
            <xs:element minOccurs="0" name="AgencyRentCovenants_CustomFieldTextValue11_Item9" type="xs:string"/>
            <xs:element minOccurs="0" name="AgencyRentCovenants_CustomFieldTextValue11_Item10" type="xs:string"/>
            <xs:element minOccurs="0" name="AgencyRentCovenants_CustomFieldTextValue12_Item1" type="xs:string"/>
            <xs:element minOccurs="0" name="AgencyRentCovenants_CustomFieldTextValue12_Item2" type="xs:string"/>
            <xs:element minOccurs="0" name="AgencyRentCovenants_CustomFieldTextValue12_Item3" type="xs:string"/>
            <xs:element minOccurs="0" name="AgencyRentCovenants_CustomFieldTextValue12_Item4" type="xs:string"/>
            <xs:element minOccurs="0" name="AgencyRentCovenants_CustomFieldTextValue12_Item5" type="xs:string"/>
            <xs:element minOccurs="0" name="AgencyRentCovenants_CustomFieldTextValue12_Item6" type="xs:string"/>
            <xs:element minOccurs="0" name="AgencyRentCovenants_CustomFieldTextValue12_Item7" type="xs:string"/>
            <xs:element minOccurs="0" name="AgencyRentCovenants_CustomFieldTextValue12_Item8" type="xs:string"/>
            <xs:element minOccurs="0" name="AgencyRentCovenants_CustomFieldTextValue12_Item9" type="xs:string"/>
            <xs:element minOccurs="0" name="AgencyRentCovenants_CustomFieldTextValue12_Item10" type="xs:string"/>
            <xs:element minOccurs="0" name="AgencyRentCovenants_CustomFieldTextValue13_Item1" type="xs:string"/>
            <xs:element minOccurs="0" name="AgencyRentCovenants_CustomFieldTextValue13_Item2" type="xs:string"/>
            <xs:element minOccurs="0" name="AgencyRentCovenants_CustomFieldTextValue13_Item3" type="xs:string"/>
            <xs:element minOccurs="0" name="AgencyRentCovenants_CustomFieldTextValue13_Item4" type="xs:string"/>
            <xs:element minOccurs="0" name="AgencyRentCovenants_CustomFieldTextValue13_Item5" type="xs:string"/>
            <xs:element minOccurs="0" name="AgencyRentCovenants_CustomFieldTextValue13_Item6" type="xs:string"/>
            <xs:element minOccurs="0" name="AgencyRentCovenants_CustomFieldTextValue13_Item7" type="xs:string"/>
            <xs:element minOccurs="0" name="AgencyRentCovenants_CustomFieldTextValue13_Item8" type="xs:string"/>
            <xs:element minOccurs="0" name="AgencyRentCovenants_CustomFieldTextValue13_Item9" type="xs:string"/>
            <xs:element minOccurs="0" name="AgencyRentCovenants_CustomFieldTextValue13_Item10" type="xs:string"/>
            <xs:element minOccurs="0" name="AgencyRentCovenants_CustomFieldTextValue14_Item1" type="xs:string"/>
            <xs:element minOccurs="0" name="AgencyRentCovenants_CustomFieldTextValue14_Item2" type="xs:string"/>
            <xs:element minOccurs="0" name="AgencyRentCovenants_CustomFieldTextValue14_Item3" type="xs:string"/>
            <xs:element minOccurs="0" name="AgencyRentCovenants_CustomFieldTextValue14_Item4" type="xs:string"/>
            <xs:element minOccurs="0" name="AgencyRentCovenants_CustomFieldTextValue14_Item5" type="xs:string"/>
            <xs:element minOccurs="0" name="AgencyRentCovenants_CustomFieldTextValue14_Item6" type="xs:string"/>
            <xs:element minOccurs="0" name="AgencyRentCovenants_CustomFieldTextValue14_Item7" type="xs:string"/>
            <xs:element minOccurs="0" name="AgencyRentCovenants_CustomFieldTextValue14_Item8" type="xs:string"/>
            <xs:element minOccurs="0" name="AgencyRentCovenants_CustomFieldTextValue14_Item9" type="xs:string"/>
            <xs:element minOccurs="0" name="AgencyRentCovenants_CustomFieldTextValue14_Item10" type="xs:string"/>
            <xs:element minOccurs="0" name="AgencyRentCovenants_CustomFieldTextValue15_Item1" type="xs:string"/>
            <xs:element minOccurs="0" name="AgencyRentCovenants_CustomFieldTextValue15_Item2" type="xs:string"/>
            <xs:element minOccurs="0" name="AgencyRentCovenants_CustomFieldTextValue15_Item3" type="xs:string"/>
            <xs:element minOccurs="0" name="AgencyRentCovenants_CustomFieldTextValue15_Item4" type="xs:string"/>
            <xs:element minOccurs="0" name="AgencyRentCovenants_CustomFieldTextValue15_Item5" type="xs:string"/>
            <xs:element minOccurs="0" name="AgencyRentCovenants_CustomFieldTextValue15_Item6" type="xs:string"/>
            <xs:element minOccurs="0" name="AgencyRentCovenants_CustomFieldTextValue15_Item7" type="xs:string"/>
            <xs:element minOccurs="0" name="AgencyRentCovenants_CustomFieldTextValue15_Item8" type="xs:string"/>
            <xs:element minOccurs="0" name="AgencyRentCovenants_CustomFieldTextValue15_Item9" type="xs:string"/>
            <xs:element minOccurs="0" name="AgencyRentCovenants_CustomFieldTextValue15_Item10" type="xs:string"/>
            <xs:element minOccurs="0" name="AgencyRentCovenants_CustomFieldTextValue2_Item1" type="xs:string"/>
            <xs:element minOccurs="0" name="AgencyRentCovenants_CustomFieldTextValue2_Item2" type="xs:string"/>
            <xs:element minOccurs="0" name="AgencyRentCovenants_CustomFieldTextValue2_Item3" type="xs:string"/>
            <xs:element minOccurs="0" name="AgencyRentCovenants_CustomFieldTextValue2_Item4" type="xs:string"/>
            <xs:element minOccurs="0" name="AgencyRentCovenants_CustomFieldTextValue2_Item5" type="xs:string"/>
            <xs:element minOccurs="0" name="AgencyRentCovenants_CustomFieldTextValue2_Item6" type="xs:string"/>
            <xs:element minOccurs="0" name="AgencyRentCovenants_CustomFieldTextValue2_Item7" type="xs:string"/>
            <xs:element minOccurs="0" name="AgencyRentCovenants_CustomFieldTextValue2_Item8" type="xs:string"/>
            <xs:element minOccurs="0" name="AgencyRentCovenants_CustomFieldTextValue2_Item9" type="xs:string"/>
            <xs:element minOccurs="0" name="AgencyRentCovenants_CustomFieldTextValue2_Item10" type="xs:string"/>
            <xs:element minOccurs="0" name="AgencyRentCovenants_CustomFieldTextValue3_Item1" type="xs:string"/>
            <xs:element minOccurs="0" name="AgencyRentCovenants_CustomFieldTextValue3_Item2" type="xs:string"/>
            <xs:element minOccurs="0" name="AgencyRentCovenants_CustomFieldTextValue3_Item3" type="xs:string"/>
            <xs:element minOccurs="0" name="AgencyRentCovenants_CustomFieldTextValue3_Item4" type="xs:string"/>
            <xs:element minOccurs="0" name="AgencyRentCovenants_CustomFieldTextValue3_Item5" type="xs:string"/>
            <xs:element minOccurs="0" name="AgencyRentCovenants_CustomFieldTextValue3_Item6" type="xs:string"/>
            <xs:element minOccurs="0" name="AgencyRentCovenants_CustomFieldTextValue3_Item7" type="xs:string"/>
            <xs:element minOccurs="0" name="AgencyRentCovenants_CustomFieldTextValue3_Item8" type="xs:string"/>
            <xs:element minOccurs="0" name="AgencyRentCovenants_CustomFieldTextValue3_Item9" type="xs:string"/>
            <xs:element minOccurs="0" name="AgencyRentCovenants_CustomFieldTextValue3_Item10" type="xs:string"/>
            <xs:element minOccurs="0" name="AgencyRentCovenants_CustomFieldTextValue4_Item1" type="xs:string"/>
            <xs:element minOccurs="0" name="AgencyRentCovenants_CustomFieldTextValue4_Item2" type="xs:string"/>
            <xs:element minOccurs="0" name="AgencyRentCovenants_CustomFieldTextValue4_Item3" type="xs:string"/>
            <xs:element minOccurs="0" name="AgencyRentCovenants_CustomFieldTextValue4_Item4" type="xs:string"/>
            <xs:element minOccurs="0" name="AgencyRentCovenants_CustomFieldTextValue4_Item5" type="xs:string"/>
            <xs:element minOccurs="0" name="AgencyRentCovenants_CustomFieldTextValue4_Item6" type="xs:string"/>
            <xs:element minOccurs="0" name="AgencyRentCovenants_CustomFieldTextValue4_Item7" type="xs:string"/>
            <xs:element minOccurs="0" name="AgencyRentCovenants_CustomFieldTextValue4_Item8" type="xs:string"/>
            <xs:element minOccurs="0" name="AgencyRentCovenants_CustomFieldTextValue4_Item9" type="xs:string"/>
            <xs:element minOccurs="0" name="AgencyRentCovenants_CustomFieldTextValue4_Item10" type="xs:string"/>
            <xs:element minOccurs="0" name="AgencyRentCovenants_CustomFieldTextValue5_Item1" type="xs:string"/>
            <xs:element minOccurs="0" name="AgencyRentCovenants_CustomFieldTextValue5_Item2" type="xs:string"/>
            <xs:element minOccurs="0" name="AgencyRentCovenants_CustomFieldTextValue5_Item3" type="xs:string"/>
            <xs:element minOccurs="0" name="AgencyRentCovenants_CustomFieldTextValue5_Item4" type="xs:string"/>
            <xs:element minOccurs="0" name="AgencyRentCovenants_CustomFieldTextValue5_Item5" type="xs:string"/>
            <xs:element minOccurs="0" name="AgencyRentCovenants_CustomFieldTextValue5_Item6" type="xs:string"/>
            <xs:element minOccurs="0" name="AgencyRentCovenants_CustomFieldTextValue5_Item7" type="xs:string"/>
            <xs:element minOccurs="0" name="AgencyRentCovenants_CustomFieldTextValue5_Item8" type="xs:string"/>
            <xs:element minOccurs="0" name="AgencyRentCovenants_CustomFieldTextValue5_Item9" type="xs:string"/>
            <xs:element minOccurs="0" name="AgencyRentCovenants_CustomFieldTextValue5_Item10" type="xs:string"/>
            <xs:element minOccurs="0" name="AgencyRentCovenants_CustomFieldTextValue6_Item1" type="xs:string"/>
            <xs:element minOccurs="0" name="AgencyRentCovenants_CustomFieldTextValue6_Item2" type="xs:string"/>
            <xs:element minOccurs="0" name="AgencyRentCovenants_CustomFieldTextValue6_Item3" type="xs:string"/>
            <xs:element minOccurs="0" name="AgencyRentCovenants_CustomFieldTextValue6_Item4" type="xs:string"/>
            <xs:element minOccurs="0" name="AgencyRentCovenants_CustomFieldTextValue6_Item5" type="xs:string"/>
            <xs:element minOccurs="0" name="AgencyRentCovenants_CustomFieldTextValue6_Item6" type="xs:string"/>
            <xs:element minOccurs="0" name="AgencyRentCovenants_CustomFieldTextValue6_Item7" type="xs:string"/>
            <xs:element minOccurs="0" name="AgencyRentCovenants_CustomFieldTextValue6_Item8" type="xs:string"/>
            <xs:element minOccurs="0" name="AgencyRentCovenants_CustomFieldTextValue6_Item9" type="xs:string"/>
            <xs:element minOccurs="0" name="AgencyRentCovenants_CustomFieldTextValue6_Item10" type="xs:string"/>
            <xs:element minOccurs="0" name="AgencyRentCovenants_CustomFieldTextValue7_Item1" type="xs:string"/>
            <xs:element minOccurs="0" name="AgencyRentCovenants_CustomFieldTextValue7_Item2" type="xs:string"/>
            <xs:element minOccurs="0" name="AgencyRentCovenants_CustomFieldTextValue7_Item3" type="xs:string"/>
            <xs:element minOccurs="0" name="AgencyRentCovenants_CustomFieldTextValue7_Item4" type="xs:string"/>
            <xs:element minOccurs="0" name="AgencyRentCovenants_CustomFieldTextValue7_Item5" type="xs:string"/>
            <xs:element minOccurs="0" name="AgencyRentCovenants_CustomFieldTextValue7_Item6" type="xs:string"/>
            <xs:element minOccurs="0" name="AgencyRentCovenants_CustomFieldTextValue7_Item7" type="xs:string"/>
            <xs:element minOccurs="0" name="AgencyRentCovenants_CustomFieldTextValue7_Item8" type="xs:string"/>
            <xs:element minOccurs="0" name="AgencyRentCovenants_CustomFieldTextValue7_Item9" type="xs:string"/>
            <xs:element minOccurs="0" name="AgencyRentCovenants_CustomFieldTextValue7_Item10" type="xs:string"/>
            <xs:element minOccurs="0" name="AgencyRentCovenants_CustomFieldTextValue8_Item1" type="xs:string"/>
            <xs:element minOccurs="0" name="AgencyRentCovenants_CustomFieldTextValue8_Item2" type="xs:string"/>
            <xs:element minOccurs="0" name="AgencyRentCovenants_CustomFieldTextValue8_Item3" type="xs:string"/>
            <xs:element minOccurs="0" name="AgencyRentCovenants_CustomFieldTextValue8_Item4" type="xs:string"/>
            <xs:element minOccurs="0" name="AgencyRentCovenants_CustomFieldTextValue8_Item5" type="xs:string"/>
            <xs:element minOccurs="0" name="AgencyRentCovenants_CustomFieldTextValue8_Item6" type="xs:string"/>
            <xs:element minOccurs="0" name="AgencyRentCovenants_CustomFieldTextValue8_Item7" type="xs:string"/>
            <xs:element minOccurs="0" name="AgencyRentCovenants_CustomFieldTextValue8_Item8" type="xs:string"/>
            <xs:element minOccurs="0" name="AgencyRentCovenants_CustomFieldTextValue8_Item9" type="xs:string"/>
            <xs:element minOccurs="0" name="AgencyRentCovenants_CustomFieldTextValue8_Item10" type="xs:string"/>
            <xs:element minOccurs="0" name="AgencyRentCovenants_CustomFieldTextValue9_Item1" type="xs:string"/>
            <xs:element minOccurs="0" name="AgencyRentCovenants_CustomFieldTextValue9_Item2" type="xs:string"/>
            <xs:element minOccurs="0" name="AgencyRentCovenants_CustomFieldTextValue9_Item3" type="xs:string"/>
            <xs:element minOccurs="0" name="AgencyRentCovenants_CustomFieldTextValue9_Item4" type="xs:string"/>
            <xs:element minOccurs="0" name="AgencyRentCovenants_CustomFieldTextValue9_Item5" type="xs:string"/>
            <xs:element minOccurs="0" name="AgencyRentCovenants_CustomFieldTextValue9_Item6" type="xs:string"/>
            <xs:element minOccurs="0" name="AgencyRentCovenants_CustomFieldTextValue9_Item7" type="xs:string"/>
            <xs:element minOccurs="0" name="AgencyRentCovenants_CustomFieldTextValue9_Item8" type="xs:string"/>
            <xs:element minOccurs="0" name="AgencyRentCovenants_CustomFieldTextValue9_Item9" type="xs:string"/>
            <xs:element minOccurs="0" name="AgencyRentCovenants_CustomFieldTextValue9_Item10" type="xs:string"/>
            <xs:element minOccurs="0" name="AgencyRentCovenants_MaximumAmount_Item1" type="xs:decimal"/>
            <xs:element minOccurs="0" name="AgencyRentCovenants_MaximumAmount_Item2" type="xs:decimal"/>
            <xs:element minOccurs="0" name="AgencyRentCovenants_MaximumAmount_Item3" type="xs:decimal"/>
            <xs:element minOccurs="0" name="AgencyRentCovenants_MaximumAmount_Item4" type="xs:decimal"/>
            <xs:element minOccurs="0" name="AgencyRentCovenants_MaximumAmount_Item5" type="xs:decimal"/>
            <xs:element minOccurs="0" name="AgencyRentCovenants_MaximumAmount_Item6" type="xs:decimal"/>
            <xs:element minOccurs="0" name="AgencyRentCovenants_MaximumAmount_Item7" type="xs:decimal"/>
            <xs:element minOccurs="0" name="AgencyRentCovenants_MaximumAmount_Item8" type="xs:decimal"/>
            <xs:element minOccurs="0" name="AgencyRentCovenants_MaximumAmount_Item9" type="xs:decimal"/>
            <xs:element minOccurs="0" name="AgencyRentCovenants_MaximumAmount_Item10" type="xs:decimal"/>
            <xs:element minOccurs="0" name="AgencyRentCovenants_NumberOfUnits_Item1" type="xs:int"/>
            <xs:element minOccurs="0" name="AgencyRentCovenants_NumberOfUnits_Item2" type="xs:int"/>
            <xs:element minOccurs="0" name="AgencyRentCovenants_NumberOfUnits_Item3" type="xs:int"/>
            <xs:element minOccurs="0" name="AgencyRentCovenants_NumberOfUnits_Item4" type="xs:int"/>
            <xs:element minOccurs="0" name="AgencyRentCovenants_NumberOfUnits_Item5" type="xs:int"/>
            <xs:element minOccurs="0" name="AgencyRentCovenants_NumberOfUnits_Item6" type="xs:int"/>
            <xs:element minOccurs="0" name="AgencyRentCovenants_NumberOfUnits_Item7" type="xs:int"/>
            <xs:element minOccurs="0" name="AgencyRentCovenants_NumberOfUnits_Item8" type="xs:int"/>
            <xs:element minOccurs="0" name="AgencyRentCovenants_NumberOfUnits_Item9" type="xs:int"/>
            <xs:element minOccurs="0" name="AgencyRentCovenants_NumberOfUnits_Item10" type="xs:int"/>
            <xs:element minOccurs="0" name="AgencyRentCovenants_PercentOfAMGI-1_Item1" type="xs:decimal"/>
            <xs:element minOccurs="0" name="AgencyRentCovenants_PercentOfAMGI-1_Item2" type="xs:decimal"/>
            <xs:element minOccurs="0" name="AgencyRentCovenants_PercentOfAMGI-1_Item3" type="xs:decimal"/>
            <xs:element minOccurs="0" name="AgencyRentCovenants_PercentOfAMGI-1_Item4" type="xs:decimal"/>
            <xs:element minOccurs="0" name="AgencyRentCovenants_PercentOfAMGI-1_Item5" type="xs:decimal"/>
            <xs:element minOccurs="0" name="AgencyRentCovenants_PercentOfAMGI-1_Item6" type="xs:decimal"/>
            <xs:element minOccurs="0" name="AgencyRentCovenants_PercentOfAMGI-1_Item7" type="xs:decimal"/>
            <xs:element minOccurs="0" name="AgencyRentCovenants_PercentOfAMGI-1_Item8" type="xs:decimal"/>
            <xs:element minOccurs="0" name="AgencyRentCovenants_PercentOfAMGI-1_Item9" type="xs:decimal"/>
            <xs:element minOccurs="0" name="AgencyRentCovenants_PercentOfAMGI-1_Item10" type="xs:decimal"/>
            <xs:element minOccurs="0" name="AgencyRentCovenants_PercentOfAMGI-2_Item1" type="xs:decimal"/>
            <xs:element minOccurs="0" name="AgencyRentCovenants_PercentOfAMGI-2_Item2" type="xs:decimal"/>
            <xs:element minOccurs="0" name="AgencyRentCovenants_PercentOfAMGI-2_Item3" type="xs:decimal"/>
            <xs:element minOccurs="0" name="AgencyRentCovenants_PercentOfAMGI-2_Item4" type="xs:decimal"/>
            <xs:element minOccurs="0" name="AgencyRentCovenants_PercentOfAMGI-2_Item5" type="xs:decimal"/>
            <xs:element minOccurs="0" name="AgencyRentCovenants_PercentOfAMGI-2_Item6" type="xs:decimal"/>
            <xs:element minOccurs="0" name="AgencyRentCovenants_PercentOfAMGI-2_Item7" type="xs:decimal"/>
            <xs:element minOccurs="0" name="AgencyRentCovenants_PercentOfAMGI-2_Item8" type="xs:decimal"/>
            <xs:element minOccurs="0" name="AgencyRentCovenants_PercentOfAMGI-2_Item9" type="xs:decimal"/>
            <xs:element minOccurs="0" name="AgencyRentCovenants_PercentOfAMGI-2_Item10" type="xs:decimal"/>
            <xs:element minOccurs="0" name="AppliancesAndAmenities_Basketball" type="xs:boolean"/>
            <xs:element minOccurs="0" name="AppliancesAndAmenities_BBQArea" type="xs:boolean"/>
            <xs:element minOccurs="0" name="AppliancesAndAmenities_ChildCare" type="xs:boolean"/>
            <xs:element minOccurs="0" name="AppliancesAndAmenities_CommonLaundryArea" type="xs:boolean"/>
            <xs:element minOccurs="0" name="AppliancesAndAmenities_CommunityRoom" type="xs:boolean"/>
            <xs:element minOccurs="0" name="AppliancesAndAmenities_CustomFieldBitValue1" type="xs:boolean"/>
            <xs:element minOccurs="0" name="AppliancesAndAmenities_CustomFieldBitValue2" type="xs:boolean"/>
            <xs:element minOccurs="0" name="AppliancesAndAmenities_CustomFieldBitValue3" type="xs:boolean"/>
            <xs:element minOccurs="0" name="AppliancesAndAmenities_CustomFieldBitValue4" type="xs:boolean"/>
            <xs:element minOccurs="0" name="AppliancesAndAmenities_CustomFieldBitValue5" type="xs:boolean"/>
            <xs:element minOccurs="0" name="AppliancesAndAmenities_CustomFieldDateValue1" type="xs:date"/>
            <xs:element minOccurs="0" name="AppliancesAndAmenities_CustomFieldDateValue2" type="xs:date"/>
            <xs:element minOccurs="0" name="AppliancesAndAmenities_CustomFieldDateValue3" type="xs:date"/>
            <xs:element minOccurs="0" name="AppliancesAndAmenities_CustomFieldDateValue4" type="xs:date"/>
            <xs:element minOccurs="0" name="AppliancesAndAmenities_CustomFieldDateValue5" type="xs:date"/>
            <xs:element minOccurs="0" name="AppliancesAndAmenities_CustomFieldDecimalValue1" type="xs:decimal"/>
            <xs:element minOccurs="0" name="AppliancesAndAmenities_CustomFieldDecimalValue2" type="xs:decimal"/>
            <xs:element minOccurs="0" name="AppliancesAndAmenities_CustomFieldDecimalValue3" type="xs:decimal"/>
            <xs:element minOccurs="0" name="AppliancesAndAmenities_CustomFieldDecimalValue4" type="xs:decimal"/>
            <xs:element minOccurs="0" name="AppliancesAndAmenities_CustomFieldDecimalValue5" type="xs:decimal"/>
            <xs:element minOccurs="0" name="AppliancesAndAmenities_CustomFieldNumericValue1" type="xs:decimal"/>
            <xs:element minOccurs="0" name="AppliancesAndAmenities_CustomFieldNumericValue2" type="xs:decimal"/>
            <xs:element minOccurs="0" name="AppliancesAndAmenities_CustomFieldNumericValue3" type="xs:decimal"/>
            <xs:element minOccurs="0" name="AppliancesAndAmenities_CustomFieldNumericValue4" type="xs:decimal"/>
            <xs:element minOccurs="0" name="AppliancesAndAmenities_CustomFieldNumericValue5" type="xs:decimal"/>
            <xs:element minOccurs="0" name="AppliancesAndAmenities_CustomFieldTextValue1" type="xs:string"/>
            <xs:element minOccurs="0" name="AppliancesAndAmenities_CustomFieldTextValue10" type="xs:string"/>
            <xs:element minOccurs="0" name="AppliancesAndAmenities_CustomFieldTextValue11" type="xs:string"/>
            <xs:element minOccurs="0" name="AppliancesAndAmenities_CustomFieldTextValue12" type="xs:string"/>
            <xs:element minOccurs="0" name="AppliancesAndAmenities_CustomFieldTextValue13" type="xs:string"/>
            <xs:element minOccurs="0" name="AppliancesAndAmenities_CustomFieldTextValue14" type="xs:string"/>
            <xs:element minOccurs="0" name="AppliancesAndAmenities_CustomFieldTextValue15" type="xs:string"/>
            <xs:element minOccurs="0" name="AppliancesAndAmenities_CustomFieldTextValue2" type="xs:string"/>
            <xs:element minOccurs="0" name="AppliancesAndAmenities_CustomFieldTextValue3" type="xs:string"/>
            <xs:element minOccurs="0" name="AppliancesAndAmenities_CustomFieldTextValue4" type="xs:string"/>
            <xs:element minOccurs="0" name="AppliancesAndAmenities_CustomFieldTextValue5" type="xs:string"/>
            <xs:element minOccurs="0" name="AppliancesAndAmenities_CustomFieldTextValue6" type="xs:string"/>
            <xs:element minOccurs="0" name="AppliancesAndAmenities_CustomFieldTextValue7" type="xs:string"/>
            <xs:element minOccurs="0" name="AppliancesAndAmenities_CustomFieldTextValue8" type="xs:string"/>
            <xs:element minOccurs="0" name="AppliancesAndAmenities_CustomFieldTextValue9" type="xs:string"/>
            <xs:element minOccurs="0" name="AppliancesAndAmenities_Gated" type="xs:boolean"/>
            <xs:element minOccurs="0" name="AppliancesAndAmenities_LowIncomeUnitsAirConditioner" type="xs:boolean"/>
            <xs:element minOccurs="0" name="AppliancesAndAmenities_LowIncomeUnitsDishWasher" type="xs:boolean"/>
            <xs:element minOccurs="0" name="AppliancesAndAmenities_LowIncomeUnitsDisposal" type="xs:boolean"/>
            <xs:element minOccurs="0" name="AppliancesAndAmenities_LowIncomeUnitsKitchenExhaustFan" type="xs:boolean"/>
            <xs:element minOccurs="0" name="AppliancesAndAmenities_LowIncomeUnitsOther" type="xs:string"/>
            <xs:element minOccurs="0" name="AppliancesAndAmenities_LowIncomeUnitsRange" type="xs:boolean"/>
            <xs:element minOccurs="0" name="AppliancesAndAmenities_LowIncomeUnitsRefrigerator" type="xs:boolean"/>
            <xs:element minOccurs="0" name="AppliancesAndAmenities_LowIncomeUnitsWasherDryerHookUps" type="xs:boolean"/>
            <xs:element minOccurs="0" name="AppliancesAndAmenities_MarketRateUnitsAirConditioner" type="xs:boolean"/>
            <xs:element minOccurs="0" name="AppliancesAndAmenities_MarketRateUnitsDishWasher" type="xs:boolean"/>
            <xs:element minOccurs="0" name="AppliancesAndAmenities_MarketRateUnitsDisposal" type="xs:boolean"/>
            <xs:element minOccurs="0" name="AppliancesAndAmenities_MarketRateUnitsKitchenExhaustFan" type="xs:boolean"/>
            <xs:element minOccurs="0" name="AppliancesAndAmenities_MarketRateUnitsOther" type="xs:string"/>
            <xs:element minOccurs="0" name="AppliancesAndAmenities_MarketRateUnitsRange" type="xs:boolean"/>
            <xs:element minOccurs="0" name="AppliancesAndAmenities_MarketRateUnitsRefrigerator" type="xs:boolean"/>
            <xs:element minOccurs="0" name="AppliancesAndAmenities_MarketRateUnitsWasherDryerHookUps" type="xs:boolean"/>
            <xs:element minOccurs="0" name="AppliancesAndAmenities_NumberOfCarPorts" type="xs:int"/>
            <xs:element minOccurs="0" name="AppliancesAndAmenities_NumberOfGarages" type="xs:int"/>
            <xs:element minOccurs="0" name="AppliancesAndAmenities_NumberOfPools" type="xs:int"/>
            <xs:element minOccurs="0" name="AppliancesAndAmenities_Other" type="xs:string"/>
            <xs:element minOccurs="0" name="AppliancesAndAmenities_PicnicArea" type="xs:boolean"/>
            <xs:element minOccurs="0" name="AppliancesAndAmenities_Playground" type="xs:boolean"/>
            <xs:element minOccurs="0" name="AppliancesAndAmenities_Security" type="xs:boolean"/>
            <xs:element minOccurs="0" name="AppliancesAndAmenities_TenantServices" type="xs:boolean"/>
            <xs:element minOccurs="0" name="AppliancesAndAmenities_Tennis" type="xs:boolean"/>
            <xs:element minOccurs="0" name="AppliancesAndAmenities_Volleyball" type="xs:boolean"/>
            <xs:element minOccurs="0" name="Application_AwardDeObligated" type="xs:boolean"/>
            <xs:element minOccurs="0" name="Application_DeObligationReason_Description" type="xs:string"/>
            <xs:element minOccurs="0" name="Application_EntityContacts_City" type="xs:string"/>
            <xs:element minOccurs="0" name="Application_EntityContacts_County" type="xs:string"/>
            <xs:element minOccurs="0" name="Application_EntityContacts_Email" type="xs:string"/>
            <xs:element minOccurs="0" name="Application_EntityContacts_Fax" type="xs:string"/>
            <xs:element minOccurs="0" name="Application_EntityContacts_FirstName" type="xs:string"/>
            <xs:element minOccurs="0" name="Application_EntityContacts_LastNameOrBusinessName" type="xs:string"/>
            <xs:element minOccurs="0" name="Application_EntityContacts_MI" type="xs:string"/>
            <xs:element minOccurs="0" name="Application_EntityContacts_Phone" type="xs:string"/>
            <xs:element minOccurs="0" name="Application_EntityContacts_PrimaryStreet" type="xs:string"/>
            <xs:element minOccurs="0" name="Application_EntityContacts_Salutation" type="xs:string"/>
            <xs:element minOccurs="0" name="Application_EntityContacts_SecondaryStreet" type="xs:string"/>
            <xs:element minOccurs="0" name="Application_EntityContacts_State" type="xs:string"/>
            <xs:element minOccurs="0" name="Application_EntityContacts_Title" type="xs:string"/>
            <xs:element minOccurs="0" name="Application_EntityContacts_Zip" type="xs:string"/>
            <xs:element minOccurs="0" name="Application_StaffReviewer_Name" type="xs:string"/>
            <xs:element minOccurs="0" name="BondInformation_Amount" type="xs:decimal"/>
            <xs:element minOccurs="0" name="BondInformation_Comments" type="xs:string"/>
            <xs:element minOccurs="0" name="BondInformation_CustomFieldBitValue1" type="xs:boolean"/>
            <xs:element minOccurs="0" name="BondInformation_CustomFieldBitValue2" type="xs:boolean"/>
            <xs:element minOccurs="0" name="BondInformation_CustomFieldBitValue3" type="xs:boolean"/>
            <xs:element minOccurs="0" name="BondInformation_CustomFieldBitValue4" type="xs:boolean"/>
            <xs:element minOccurs="0" name="BondInformation_CustomFieldBitValue5" type="xs:boolean"/>
            <xs:element minOccurs="0" name="BondInformation_CustomFieldDateValue1" type="xs:date"/>
            <xs:element minOccurs="0" name="BondInformation_CustomFieldDateValue2" type="xs:date"/>
            <xs:element minOccurs="0" name="BondInformation_CustomFieldDateValue3" type="xs:date"/>
            <xs:element minOccurs="0" name="BondInformation_CustomFieldDateValue4" type="xs:date"/>
            <xs:element minOccurs="0" name="BondInformation_CustomFieldDateValue5" type="xs:date"/>
            <xs:element minOccurs="0" name="BondInformation_CustomFieldDecimalValue1" type="xs:decimal"/>
            <xs:element minOccurs="0" name="BondInformation_CustomFieldDecimalValue2" type="xs:decimal"/>
            <xs:element minOccurs="0" name="BondInformation_CustomFieldDecimalValue3" type="xs:decimal"/>
            <xs:element minOccurs="0" name="BondInformation_CustomFieldDecimalValue4" type="xs:decimal"/>
            <xs:element minOccurs="0" name="BondInformation_CustomFieldDecimalValue5" type="xs:decimal"/>
            <xs:element minOccurs="0" name="BondInformation_CustomFieldNumericValue1" type="xs:decimal"/>
            <xs:element minOccurs="0" name="BondInformation_CustomFieldNumericValue2" type="xs:decimal"/>
            <xs:element minOccurs="0" name="BondInformation_CustomFieldNumericValue3" type="xs:decimal"/>
            <xs:element minOccurs="0" name="BondInformation_CustomFieldNumericValue4" type="xs:decimal"/>
            <xs:element minOccurs="0" name="BondInformation_CustomFieldNumericValue5" type="xs:decimal"/>
            <xs:element minOccurs="0" name="BondInformation_CustomFieldTextValue1" type="xs:string"/>
            <xs:element minOccurs="0" name="BondInformation_CustomFieldTextValue10" type="xs:string"/>
            <xs:element minOccurs="0" name="BondInformation_CustomFieldTextValue2" type="xs:string"/>
            <xs:element minOccurs="0" name="BondInformation_CustomFieldTextValue3" type="xs:string"/>
            <xs:element minOccurs="0" name="BondInformation_CustomFieldTextValue4" type="xs:string"/>
            <xs:element minOccurs="0" name="BondInformation_CustomFieldTextValue5" type="xs:string"/>
            <xs:element minOccurs="0" name="BondInformation_CustomFieldTextValue6" type="xs:string"/>
            <xs:element minOccurs="0" name="BondInformation_CustomFieldTextValue7" type="xs:string"/>
            <xs:element minOccurs="0" name="BondInformation_CustomFieldTextValue8" type="xs:string"/>
            <xs:element minOccurs="0" name="BondInformation_CustomFieldTextValue9" type="xs:string"/>
            <xs:element minOccurs="0" name="BondInformation_InducementDate" type="xs:date"/>
            <xs:element minOccurs="0" name="BondInformation_Issue" type="xs:string"/>
            <xs:element minOccurs="0" name="BondInformation_Issuer" type="xs:string"/>
            <xs:element minOccurs="0" name="BondInformation_OriginalIssuanceDate" type="xs:date"/>
            <xs:element minOccurs="0" name="BondInformation_RefundingDate" type="xs:date"/>
            <xs:element minOccurs="0" name="BondInformation_RentRestrictionHistory" type="xs:string"/>
            <xs:element minOccurs="0" name="BondInformation_TEFRADate" type="xs:date"/>
            <xs:element minOccurs="0" name="BondInformation_Year" type="xs:int"/>
            <xs:element minOccurs="0" name="BondInformation_YrAffordabilityEnds" type="xs:int"/>
            <xs:element minOccurs="0" name="BuildingAcquisition_AcquisitionCost_Item1" type="xs:decimal"/>
            <xs:element minOccurs="0" name="BuildingAcquisition_AcquisitionCost_Item2" type="xs:decimal"/>
            <xs:element minOccurs="0" name="BuildingAcquisition_AcquisitionCost_Item3" type="xs:decimal"/>
            <xs:element minOccurs="0" name="BuildingAcquisition_AcquisitionCost_Item4" type="xs:decimal"/>
            <xs:element minOccurs="0" name="BuildingAcquisition_AcquisitionCost_Item5" type="xs:decimal"/>
            <xs:element minOccurs="0" name="BuildingAcquisition_AcquisitionCost_Item6" type="xs:decimal"/>
            <xs:element minOccurs="0" name="BuildingAcquisition_AcquisitionCost_Item7" type="xs:decimal"/>
            <xs:element minOccurs="0" name="BuildingAcquisition_AcquisitionCost_Item8" type="xs:decimal"/>
            <xs:element minOccurs="0" name="BuildingAcquisition_AcquisitionCost_Item9" type="xs:decimal"/>
            <xs:element minOccurs="0" name="BuildingAcquisition_AcquisitionCost_Item10" type="xs:decimal"/>
            <xs:element minOccurs="0" name="BuildingAcquisition_Address_Item1" type="xs:string"/>
            <xs:element minOccurs="0" name="BuildingAcquisition_Address_Item2" type="xs:string"/>
            <xs:element minOccurs="0" name="BuildingAcquisition_Address_Item3" type="xs:string"/>
            <xs:element minOccurs="0" name="BuildingAcquisition_Address_Item4" type="xs:string"/>
            <xs:element minOccurs="0" name="BuildingAcquisition_Address_Item5" type="xs:string"/>
            <xs:element minOccurs="0" name="BuildingAcquisition_Address_Item6" type="xs:string"/>
            <xs:element minOccurs="0" name="BuildingAcquisition_Address_Item7" type="xs:string"/>
            <xs:element minOccurs="0" name="BuildingAcquisition_Address_Item8" type="xs:string"/>
            <xs:element minOccurs="0" name="BuildingAcquisition_Address_Item9" type="xs:string"/>
            <xs:element minOccurs="0" name="BuildingAcquisition_Address_Item10" type="xs:string"/>
            <xs:element minOccurs="0" name="BuildingAcquisition_BuildingAcquisitionControlTypeID_Item1" type="xs:int"/>
            <xs:element minOccurs="0" name="BuildingAcquisition_BuildingAcquisitionControlTypeID_Item2" type="xs:int"/>
            <xs:element minOccurs="0" name="BuildingAcquisition_BuildingAcquisitionControlTypeID_Item3" type="xs:int"/>
            <xs:element minOccurs="0" name="BuildingAcquisition_BuildingAcquisitionControlTypeID_Item4" type="xs:int"/>
            <xs:element minOccurs="0" name="BuildingAcquisition_BuildingAcquisitionControlTypeID_Item5" type="xs:int"/>
            <xs:element minOccurs="0" name="BuildingAcquisition_BuildingAcquisitionControlTypeID_Item6" type="xs:int"/>
            <xs:element minOccurs="0" name="BuildingAcquisition_BuildingAcquisitionControlTypeID_Item7" type="xs:int"/>
            <xs:element minOccurs="0" name="BuildingAcquisition_BuildingAcquisitionControlTypeID_Item8" type="xs:int"/>
            <xs:element minOccurs="0" name="BuildingAcquisition_BuildingAcquisitionControlTypeID_Item9" type="xs:int"/>
            <xs:element minOccurs="0" name="BuildingAcquisition_BuildingAcquisitionControlTypeID_Item10" type="xs:int"/>
            <xs:element minOccurs="0" name="BuildingAcquisition_CustomFieldBitValue1_Item1" type="xs:boolean"/>
            <xs:element minOccurs="0" name="BuildingAcquisition_CustomFieldBitValue1_Item2" type="xs:boolean"/>
            <xs:element minOccurs="0" name="BuildingAcquisition_CustomFieldBitValue1_Item3" type="xs:boolean"/>
            <xs:element minOccurs="0" name="BuildingAcquisition_CustomFieldBitValue1_Item4" type="xs:boolean"/>
            <xs:element minOccurs="0" name="BuildingAcquisition_CustomFieldBitValue1_Item5" type="xs:boolean"/>
            <xs:element minOccurs="0" name="BuildingAcquisition_CustomFieldBitValue1_Item6" type="xs:boolean"/>
            <xs:element minOccurs="0" name="BuildingAcquisition_CustomFieldBitValue1_Item7" type="xs:boolean"/>
            <xs:element minOccurs="0" name="BuildingAcquisition_CustomFieldBitValue1_Item8" type="xs:boolean"/>
            <xs:element minOccurs="0" name="BuildingAcquisition_CustomFieldBitValue1_Item9" type="xs:boolean"/>
            <xs:element minOccurs="0" name="BuildingAcquisition_CustomFieldBitValue1_Item10" type="xs:boolean"/>
            <xs:element minOccurs="0" name="BuildingAcquisition_CustomFieldBitValue2_Item1" type="xs:boolean"/>
            <xs:element minOccurs="0" name="BuildingAcquisition_CustomFieldBitValue2_Item2" type="xs:boolean"/>
            <xs:element minOccurs="0" name="BuildingAcquisition_CustomFieldBitValue2_Item3" type="xs:boolean"/>
            <xs:element minOccurs="0" name="BuildingAcquisition_CustomFieldBitValue2_Item4" type="xs:boolean"/>
            <xs:element minOccurs="0" name="BuildingAcquisition_CustomFieldBitValue2_Item5" type="xs:boolean"/>
            <xs:element minOccurs="0" name="BuildingAcquisition_CustomFieldBitValue2_Item6" type="xs:boolean"/>
            <xs:element minOccurs="0" name="BuildingAcquisition_CustomFieldBitValue2_Item7" type="xs:boolean"/>
            <xs:element minOccurs="0" name="BuildingAcquisition_CustomFieldBitValue2_Item8" type="xs:boolean"/>
            <xs:element minOccurs="0" name="BuildingAcquisition_CustomFieldBitValue2_Item9" type="xs:boolean"/>
            <xs:element minOccurs="0" name="BuildingAcquisition_CustomFieldBitValue2_Item10" type="xs:boolean"/>
            <xs:element minOccurs="0" name="BuildingAcquisition_CustomFieldBitValue3_Item1" type="xs:boolean"/>
            <xs:element minOccurs="0" name="BuildingAcquisition_CustomFieldBitValue3_Item2" type="xs:boolean"/>
            <xs:element minOccurs="0" name="BuildingAcquisition_CustomFieldBitValue3_Item3" type="xs:boolean"/>
            <xs:element minOccurs="0" name="BuildingAcquisition_CustomFieldBitValue3_Item4" type="xs:boolean"/>
            <xs:element minOccurs="0" name="BuildingAcquisition_CustomFieldBitValue3_Item5" type="xs:boolean"/>
            <xs:element minOccurs="0" name="BuildingAcquisition_CustomFieldBitValue3_Item6" type="xs:boolean"/>
            <xs:element minOccurs="0" name="BuildingAcquisition_CustomFieldBitValue3_Item7" type="xs:boolean"/>
            <xs:element minOccurs="0" name="BuildingAcquisition_CustomFieldBitValue3_Item8" type="xs:boolean"/>
            <xs:element minOccurs="0" name="BuildingAcquisition_CustomFieldBitValue3_Item9" type="xs:boolean"/>
            <xs:element minOccurs="0" name="BuildingAcquisition_CustomFieldBitValue3_Item10" type="xs:boolean"/>
            <xs:element minOccurs="0" name="BuildingAcquisition_CustomFieldBitValue4_Item1" type="xs:boolean"/>
            <xs:element minOccurs="0" name="BuildingAcquisition_CustomFieldBitValue4_Item2" type="xs:boolean"/>
            <xs:element minOccurs="0" name="BuildingAcquisition_CustomFieldBitValue4_Item3" type="xs:boolean"/>
            <xs:element minOccurs="0" name="BuildingAcquisition_CustomFieldBitValue4_Item4" type="xs:boolean"/>
            <xs:element minOccurs="0" name="BuildingAcquisition_CustomFieldBitValue4_Item5" type="xs:boolean"/>
            <xs:element minOccurs="0" name="BuildingAcquisition_CustomFieldBitValue4_Item6" type="xs:boolean"/>
            <xs:element minOccurs="0" name="BuildingAcquisition_CustomFieldBitValue4_Item7" type="xs:boolean"/>
            <xs:element minOccurs="0" name="BuildingAcquisition_CustomFieldBitValue4_Item8" type="xs:boolean"/>
            <xs:element minOccurs="0" name="BuildingAcquisition_CustomFieldBitValue4_Item9" type="xs:boolean"/>
            <xs:element minOccurs="0" name="BuildingAcquisition_CustomFieldBitValue4_Item10" type="xs:boolean"/>
            <xs:element minOccurs="0" name="BuildingAcquisition_CustomFieldBitValue5_Item1" type="xs:boolean"/>
            <xs:element minOccurs="0" name="BuildingAcquisition_CustomFieldBitValue5_Item2" type="xs:boolean"/>
            <xs:element minOccurs="0" name="BuildingAcquisition_CustomFieldBitValue5_Item3" type="xs:boolean"/>
            <xs:element minOccurs="0" name="BuildingAcquisition_CustomFieldBitValue5_Item4" type="xs:boolean"/>
            <xs:element minOccurs="0" name="BuildingAcquisition_CustomFieldBitValue5_Item5" type="xs:boolean"/>
            <xs:element minOccurs="0" name="BuildingAcquisition_CustomFieldBitValue5_Item6" type="xs:boolean"/>
            <xs:element minOccurs="0" name="BuildingAcquisition_CustomFieldBitValue5_Item7" type="xs:boolean"/>
            <xs:element minOccurs="0" name="BuildingAcquisition_CustomFieldBitValue5_Item8" type="xs:boolean"/>
            <xs:element minOccurs="0" name="BuildingAcquisition_CustomFieldBitValue5_Item9" type="xs:boolean"/>
            <xs:element minOccurs="0" name="BuildingAcquisition_CustomFieldBitValue5_Item10" type="xs:boolean"/>
            <xs:element minOccurs="0" name="BuildingAcquisition_CustomFieldDateValue1_Item1" type="xs:date"/>
            <xs:element minOccurs="0" name="BuildingAcquisition_CustomFieldDateValue1_Item2" type="xs:date"/>
            <xs:element minOccurs="0" name="BuildingAcquisition_CustomFieldDateValue1_Item3" type="xs:date"/>
            <xs:element minOccurs="0" name="BuildingAcquisition_CustomFieldDateValue1_Item4" type="xs:date"/>
            <xs:element minOccurs="0" name="BuildingAcquisition_CustomFieldDateValue1_Item5" type="xs:date"/>
            <xs:element minOccurs="0" name="BuildingAcquisition_CustomFieldDateValue1_Item6" type="xs:date"/>
            <xs:element minOccurs="0" name="BuildingAcquisition_CustomFieldDateValue1_Item7" type="xs:date"/>
            <xs:element minOccurs="0" name="BuildingAcquisition_CustomFieldDateValue1_Item8" type="xs:date"/>
            <xs:element minOccurs="0" name="BuildingAcquisition_CustomFieldDateValue1_Item9" type="xs:date"/>
            <xs:element minOccurs="0" name="BuildingAcquisition_CustomFieldDateValue1_Item10" type="xs:date"/>
            <xs:element minOccurs="0" name="BuildingAcquisition_CustomFieldDateValue2_Item1" type="xs:date"/>
            <xs:element minOccurs="0" name="BuildingAcquisition_CustomFieldDateValue2_Item2" type="xs:date"/>
            <xs:element minOccurs="0" name="BuildingAcquisition_CustomFieldDateValue2_Item3" type="xs:date"/>
            <xs:element minOccurs="0" name="BuildingAcquisition_CustomFieldDateValue2_Item4" type="xs:date"/>
            <xs:element minOccurs="0" name="BuildingAcquisition_CustomFieldDateValue2_Item5" type="xs:date"/>
            <xs:element minOccurs="0" name="BuildingAcquisition_CustomFieldDateValue2_Item6" type="xs:date"/>
            <xs:element minOccurs="0" name="BuildingAcquisition_CustomFieldDateValue2_Item7" type="xs:date"/>
            <xs:element minOccurs="0" name="BuildingAcquisition_CustomFieldDateValue2_Item8" type="xs:date"/>
            <xs:element minOccurs="0" name="BuildingAcquisition_CustomFieldDateValue2_Item9" type="xs:date"/>
            <xs:element minOccurs="0" name="BuildingAcquisition_CustomFieldDateValue2_Item10" type="xs:date"/>
            <xs:element minOccurs="0" name="BuildingAcquisition_CustomFieldDateValue3_Item1" type="xs:date"/>
            <xs:element minOccurs="0" name="BuildingAcquisition_CustomFieldDateValue3_Item2" type="xs:date"/>
            <xs:element minOccurs="0" name="BuildingAcquisition_CustomFieldDateValue3_Item3" type="xs:date"/>
            <xs:element minOccurs="0" name="BuildingAcquisition_CustomFieldDateValue3_Item4" type="xs:date"/>
            <xs:element minOccurs="0" name="BuildingAcquisition_CustomFieldDateValue3_Item5" type="xs:date"/>
            <xs:element minOccurs="0" name="BuildingAcquisition_CustomFieldDateValue3_Item6" type="xs:date"/>
            <xs:element minOccurs="0" name="BuildingAcquisition_CustomFieldDateValue3_Item7" type="xs:date"/>
            <xs:element minOccurs="0" name="BuildingAcquisition_CustomFieldDateValue3_Item8" type="xs:date"/>
            <xs:element minOccurs="0" name="BuildingAcquisition_CustomFieldDateValue3_Item9" type="xs:date"/>
            <xs:element minOccurs="0" name="BuildingAcquisition_CustomFieldDateValue3_Item10" type="xs:date"/>
            <xs:element minOccurs="0" name="BuildingAcquisition_CustomFieldDateValue4_Item1" type="xs:date"/>
            <xs:element minOccurs="0" name="BuildingAcquisition_CustomFieldDateValue4_Item2" type="xs:date"/>
            <xs:element minOccurs="0" name="BuildingAcquisition_CustomFieldDateValue4_Item3" type="xs:date"/>
            <xs:element minOccurs="0" name="BuildingAcquisition_CustomFieldDateValue4_Item4" type="xs:date"/>
            <xs:element minOccurs="0" name="BuildingAcquisition_CustomFieldDateValue4_Item5" type="xs:date"/>
            <xs:element minOccurs="0" name="BuildingAcquisition_CustomFieldDateValue4_Item6" type="xs:date"/>
            <xs:element minOccurs="0" name="BuildingAcquisition_CustomFieldDateValue4_Item7" type="xs:date"/>
            <xs:element minOccurs="0" name="BuildingAcquisition_CustomFieldDateValue4_Item8" type="xs:date"/>
            <xs:element minOccurs="0" name="BuildingAcquisition_CustomFieldDateValue4_Item9" type="xs:date"/>
            <xs:element minOccurs="0" name="BuildingAcquisition_CustomFieldDateValue4_Item10" type="xs:date"/>
            <xs:element minOccurs="0" name="BuildingAcquisition_CustomFieldDateValue5_Item1" type="xs:date"/>
            <xs:element minOccurs="0" name="BuildingAcquisition_CustomFieldDateValue5_Item2" type="xs:date"/>
            <xs:element minOccurs="0" name="BuildingAcquisition_CustomFieldDateValue5_Item3" type="xs:date"/>
            <xs:element minOccurs="0" name="BuildingAcquisition_CustomFieldDateValue5_Item4" type="xs:date"/>
            <xs:element minOccurs="0" name="BuildingAcquisition_CustomFieldDateValue5_Item5" type="xs:date"/>
            <xs:element minOccurs="0" name="BuildingAcquisition_CustomFieldDateValue5_Item6" type="xs:date"/>
            <xs:element minOccurs="0" name="BuildingAcquisition_CustomFieldDateValue5_Item7" type="xs:date"/>
            <xs:element minOccurs="0" name="BuildingAcquisition_CustomFieldDateValue5_Item8" type="xs:date"/>
            <xs:element minOccurs="0" name="BuildingAcquisition_CustomFieldDateValue5_Item9" type="xs:date"/>
            <xs:element minOccurs="0" name="BuildingAcquisition_CustomFieldDateValue5_Item10" type="xs:date"/>
            <xs:element minOccurs="0" name="BuildingAcquisition_CustomFieldDecimalValue1_Item1" type="xs:decimal"/>
            <xs:element minOccurs="0" name="BuildingAcquisition_CustomFieldDecimalValue1_Item2" type="xs:decimal"/>
            <xs:element minOccurs="0" name="BuildingAcquisition_CustomFieldDecimalValue1_Item3" type="xs:decimal"/>
            <xs:element minOccurs="0" name="BuildingAcquisition_CustomFieldDecimalValue1_Item4" type="xs:decimal"/>
            <xs:element minOccurs="0" name="BuildingAcquisition_CustomFieldDecimalValue1_Item5" type="xs:decimal"/>
            <xs:element minOccurs="0" name="BuildingAcquisition_CustomFieldDecimalValue1_Item6" type="xs:decimal"/>
            <xs:element minOccurs="0" name="BuildingAcquisition_CustomFieldDecimalValue1_Item7" type="xs:decimal"/>
            <xs:element minOccurs="0" name="BuildingAcquisition_CustomFieldDecimalValue1_Item8" type="xs:decimal"/>
            <xs:element minOccurs="0" name="BuildingAcquisition_CustomFieldDecimalValue1_Item9" type="xs:decimal"/>
            <xs:element minOccurs="0" name="BuildingAcquisition_CustomFieldDecimalValue1_Item10" type="xs:decimal"/>
            <xs:element minOccurs="0" name="BuildingAcquisition_CustomFieldDecimalValue2_Item1" type="xs:decimal"/>
            <xs:element minOccurs="0" name="BuildingAcquisition_CustomFieldDecimalValue2_Item2" type="xs:decimal"/>
            <xs:element minOccurs="0" name="BuildingAcquisition_CustomFieldDecimalValue2_Item3" type="xs:decimal"/>
            <xs:element minOccurs="0" name="BuildingAcquisition_CustomFieldDecimalValue2_Item4" type="xs:decimal"/>
            <xs:element minOccurs="0" name="BuildingAcquisition_CustomFieldDecimalValue2_Item5" type="xs:decimal"/>
            <xs:element minOccurs="0" name="BuildingAcquisition_CustomFieldDecimalValue2_Item6" type="xs:decimal"/>
            <xs:element minOccurs="0" name="BuildingAcquisition_CustomFieldDecimalValue2_Item7" type="xs:decimal"/>
            <xs:element minOccurs="0" name="BuildingAcquisition_CustomFieldDecimalValue2_Item8" type="xs:decimal"/>
            <xs:element minOccurs="0" name="BuildingAcquisition_CustomFieldDecimalValue2_Item9" type="xs:decimal"/>
            <xs:element minOccurs="0" name="BuildingAcquisition_CustomFieldDecimalValue2_Item10" type="xs:decimal"/>
            <xs:element minOccurs="0" name="BuildingAcquisition_CustomFieldDecimalValue3_Item1" type="xs:decimal"/>
            <xs:element minOccurs="0" name="BuildingAcquisition_CustomFieldDecimalValue3_Item2" type="xs:decimal"/>
            <xs:element minOccurs="0" name="BuildingAcquisition_CustomFieldDecimalValue3_Item3" type="xs:decimal"/>
            <xs:element minOccurs="0" name="BuildingAcquisition_CustomFieldDecimalValue3_Item4" type="xs:decimal"/>
            <xs:element minOccurs="0" name="BuildingAcquisition_CustomFieldDecimalValue3_Item5" type="xs:decimal"/>
            <xs:element minOccurs="0" name="BuildingAcquisition_CustomFieldDecimalValue3_Item6" type="xs:decimal"/>
            <xs:element minOccurs="0" name="BuildingAcquisition_CustomFieldDecimalValue3_Item7" type="xs:decimal"/>
            <xs:element minOccurs="0" name="BuildingAcquisition_CustomFieldDecimalValue3_Item8" type="xs:decimal"/>
            <xs:element minOccurs="0" name="BuildingAcquisition_CustomFieldDecimalValue3_Item9" type="xs:decimal"/>
            <xs:element minOccurs="0" name="BuildingAcquisition_CustomFieldDecimalValue3_Item10" type="xs:decimal"/>
            <xs:element minOccurs="0" name="BuildingAcquisition_CustomFieldDecimalValue4_Item1" type="xs:decimal"/>
            <xs:element minOccurs="0" name="BuildingAcquisition_CustomFieldDecimalValue4_Item2" type="xs:decimal"/>
            <xs:element minOccurs="0" name="BuildingAcquisition_CustomFieldDecimalValue4_Item3" type="xs:decimal"/>
            <xs:element minOccurs="0" name="BuildingAcquisition_CustomFieldDecimalValue4_Item4" type="xs:decimal"/>
            <xs:element minOccurs="0" name="BuildingAcquisition_CustomFieldDecimalValue4_Item5" type="xs:decimal"/>
            <xs:element minOccurs="0" name="BuildingAcquisition_CustomFieldDecimalValue4_Item6" type="xs:decimal"/>
            <xs:element minOccurs="0" name="BuildingAcquisition_CustomFieldDecimalValue4_Item7" type="xs:decimal"/>
            <xs:element minOccurs="0" name="BuildingAcquisition_CustomFieldDecimalValue4_Item8" type="xs:decimal"/>
            <xs:element minOccurs="0" name="BuildingAcquisition_CustomFieldDecimalValue4_Item9" type="xs:decimal"/>
            <xs:element minOccurs="0" name="BuildingAcquisition_CustomFieldDecimalValue4_Item10" type="xs:decimal"/>
            <xs:element minOccurs="0" name="BuildingAcquisition_CustomFieldDecimalValue5_Item1" type="xs:decimal"/>
            <xs:element minOccurs="0" name="BuildingAcquisition_CustomFieldDecimalValue5_Item2" type="xs:decimal"/>
            <xs:element minOccurs="0" name="BuildingAcquisition_CustomFieldDecimalValue5_Item3" type="xs:decimal"/>
            <xs:element minOccurs="0" name="BuildingAcquisition_CustomFieldDecimalValue5_Item4" type="xs:decimal"/>
            <xs:element minOccurs="0" name="BuildingAcquisition_CustomFieldDecimalValue5_Item5" type="xs:decimal"/>
            <xs:element minOccurs="0" name="BuildingAcquisition_CustomFieldDecimalValue5_Item6" type="xs:decimal"/>
            <xs:element minOccurs="0" name="BuildingAcquisition_CustomFieldDecimalValue5_Item7" type="xs:decimal"/>
            <xs:element minOccurs="0" name="BuildingAcquisition_CustomFieldDecimalValue5_Item8" type="xs:decimal"/>
            <xs:element minOccurs="0" name="BuildingAcquisition_CustomFieldDecimalValue5_Item9" type="xs:decimal"/>
            <xs:element minOccurs="0" name="BuildingAcquisition_CustomFieldDecimalValue5_Item10" type="xs:decimal"/>
            <xs:element minOccurs="0" name="BuildingAcquisition_CustomFieldNumericValue1_Item1" type="xs:decimal"/>
            <xs:element minOccurs="0" name="BuildingAcquisition_CustomFieldNumericValue1_Item2" type="xs:decimal"/>
            <xs:element minOccurs="0" name="BuildingAcquisition_CustomFieldNumericValue1_Item3" type="xs:decimal"/>
            <xs:element minOccurs="0" name="BuildingAcquisition_CustomFieldNumericValue1_Item4" type="xs:decimal"/>
            <xs:element minOccurs="0" name="BuildingAcquisition_CustomFieldNumericValue1_Item5" type="xs:decimal"/>
            <xs:element minOccurs="0" name="BuildingAcquisition_CustomFieldNumericValue1_Item6" type="xs:decimal"/>
            <xs:element minOccurs="0" name="BuildingAcquisition_CustomFieldNumericValue1_Item7" type="xs:decimal"/>
            <xs:element minOccurs="0" name="BuildingAcquisition_CustomFieldNumericValue1_Item8" type="xs:decimal"/>
            <xs:element minOccurs="0" name="BuildingAcquisition_CustomFieldNumericValue1_Item9" type="xs:decimal"/>
            <xs:element minOccurs="0" name="BuildingAcquisition_CustomFieldNumericValue1_Item10" type="xs:decimal"/>
            <xs:element minOccurs="0" name="BuildingAcquisition_CustomFieldNumericValue2_Item1" type="xs:decimal"/>
            <xs:element minOccurs="0" name="BuildingAcquisition_CustomFieldNumericValue2_Item2" type="xs:decimal"/>
            <xs:element minOccurs="0" name="BuildingAcquisition_CustomFieldNumericValue2_Item3" type="xs:decimal"/>
            <xs:element minOccurs="0" name="BuildingAcquisition_CustomFieldNumericValue2_Item4" type="xs:decimal"/>
            <xs:element minOccurs="0" name="BuildingAcquisition_CustomFieldNumericValue2_Item5" type="xs:decimal"/>
            <xs:element minOccurs="0" name="BuildingAcquisition_CustomFieldNumericValue2_Item6" type="xs:decimal"/>
            <xs:element minOccurs="0" name="BuildingAcquisition_CustomFieldNumericValue2_Item7" type="xs:decimal"/>
            <xs:element minOccurs="0" name="BuildingAcquisition_CustomFieldNumericValue2_Item8" type="xs:decimal"/>
            <xs:element minOccurs="0" name="BuildingAcquisition_CustomFieldNumericValue2_Item9" type="xs:decimal"/>
            <xs:element minOccurs="0" name="BuildingAcquisition_CustomFieldNumericValue2_Item10" type="xs:decimal"/>
            <xs:element minOccurs="0" name="BuildingAcquisition_CustomFieldNumericValue3_Item1" type="xs:decimal"/>
            <xs:element minOccurs="0" name="BuildingAcquisition_CustomFieldNumericValue3_Item2" type="xs:decimal"/>
            <xs:element minOccurs="0" name="BuildingAcquisition_CustomFieldNumericValue3_Item3" type="xs:decimal"/>
            <xs:element minOccurs="0" name="BuildingAcquisition_CustomFieldNumericValue3_Item4" type="xs:decimal"/>
            <xs:element minOccurs="0" name="BuildingAcquisition_CustomFieldNumericValue3_Item5" type="xs:decimal"/>
            <xs:element minOccurs="0" name="BuildingAcquisition_CustomFieldNumericValue3_Item6" type="xs:decimal"/>
            <xs:element minOccurs="0" name="BuildingAcquisition_CustomFieldNumericValue3_Item7" type="xs:decimal"/>
            <xs:element minOccurs="0" name="BuildingAcquisition_CustomFieldNumericValue3_Item8" type="xs:decimal"/>
            <xs:element minOccurs="0" name="BuildingAcquisition_CustomFieldNumericValue3_Item9" type="xs:decimal"/>
            <xs:element minOccurs="0" name="BuildingAcquisition_CustomFieldNumericValue3_Item10" type="xs:decimal"/>
            <xs:element minOccurs="0" name="BuildingAcquisition_CustomFieldNumericValue4_Item1" type="xs:decimal"/>
            <xs:element minOccurs="0" name="BuildingAcquisition_CustomFieldNumericValue4_Item2" type="xs:decimal"/>
            <xs:element minOccurs="0" name="BuildingAcquisition_CustomFieldNumericValue4_Item3" type="xs:decimal"/>
            <xs:element minOccurs="0" name="BuildingAcquisition_CustomFieldNumericValue4_Item4" type="xs:decimal"/>
            <xs:element minOccurs="0" name="BuildingAcquisition_CustomFieldNumericValue4_Item5" type="xs:decimal"/>
            <xs:element minOccurs="0" name="BuildingAcquisition_CustomFieldNumericValue4_Item6" type="xs:decimal"/>
            <xs:element minOccurs="0" name="BuildingAcquisition_CustomFieldNumericValue4_Item7" type="xs:decimal"/>
            <xs:element minOccurs="0" name="BuildingAcquisition_CustomFieldNumericValue4_Item8" type="xs:decimal"/>
            <xs:element minOccurs="0" name="BuildingAcquisition_CustomFieldNumericValue4_Item9" type="xs:decimal"/>
            <xs:element minOccurs="0" name="BuildingAcquisition_CustomFieldNumericValue4_Item10" type="xs:decimal"/>
            <xs:element minOccurs="0" name="BuildingAcquisition_CustomFieldNumericValue5_Item1" type="xs:decimal"/>
            <xs:element minOccurs="0" name="BuildingAcquisition_CustomFieldNumericValue5_Item2" type="xs:decimal"/>
            <xs:element minOccurs="0" name="BuildingAcquisition_CustomFieldNumericValue5_Item3" type="xs:decimal"/>
            <xs:element minOccurs="0" name="BuildingAcquisition_CustomFieldNumericValue5_Item4" type="xs:decimal"/>
            <xs:element minOccurs="0" name="BuildingAcquisition_CustomFieldNumericValue5_Item5" type="xs:decimal"/>
            <xs:element minOccurs="0" name="BuildingAcquisition_CustomFieldNumericValue5_Item6" type="xs:decimal"/>
            <xs:element minOccurs="0" name="BuildingAcquisition_CustomFieldNumericValue5_Item7" type="xs:decimal"/>
            <xs:element minOccurs="0" name="BuildingAcquisition_CustomFieldNumericValue5_Item8" type="xs:decimal"/>
            <xs:element minOccurs="0" name="BuildingAcquisition_CustomFieldNumericValue5_Item9" type="xs:decimal"/>
            <xs:element minOccurs="0" name="BuildingAcquisition_CustomFieldNumericValue5_Item10" type="xs:decimal"/>
            <xs:element minOccurs="0" name="BuildingAcquisition_CustomFieldTextValue1_Item1" type="xs:string"/>
            <xs:element minOccurs="0" name="BuildingAcquisition_CustomFieldTextValue1_Item2" type="xs:string"/>
            <xs:element minOccurs="0" name="BuildingAcquisition_CustomFieldTextValue1_Item3" type="xs:string"/>
            <xs:element minOccurs="0" name="BuildingAcquisition_CustomFieldTextValue1_Item4" type="xs:string"/>
            <xs:element minOccurs="0" name="BuildingAcquisition_CustomFieldTextValue1_Item5" type="xs:string"/>
            <xs:element minOccurs="0" name="BuildingAcquisition_CustomFieldTextValue1_Item6" type="xs:string"/>
            <xs:element minOccurs="0" name="BuildingAcquisition_CustomFieldTextValue1_Item7" type="xs:string"/>
            <xs:element minOccurs="0" name="BuildingAcquisition_CustomFieldTextValue1_Item8" type="xs:string"/>
            <xs:element minOccurs="0" name="BuildingAcquisition_CustomFieldTextValue1_Item9" type="xs:string"/>
            <xs:element minOccurs="0" name="BuildingAcquisition_CustomFieldTextValue1_Item10" type="xs:string"/>
            <xs:element minOccurs="0" name="BuildingAcquisition_CustomFieldTextValue10_Item1" type="xs:string"/>
            <xs:element minOccurs="0" name="BuildingAcquisition_CustomFieldTextValue10_Item2" type="xs:string"/>
            <xs:element minOccurs="0" name="BuildingAcquisition_CustomFieldTextValue10_Item3" type="xs:string"/>
            <xs:element minOccurs="0" name="BuildingAcquisition_CustomFieldTextValue10_Item4" type="xs:string"/>
            <xs:element minOccurs="0" name="BuildingAcquisition_CustomFieldTextValue10_Item5" type="xs:string"/>
            <xs:element minOccurs="0" name="BuildingAcquisition_CustomFieldTextValue10_Item6" type="xs:string"/>
            <xs:element minOccurs="0" name="BuildingAcquisition_CustomFieldTextValue10_Item7" type="xs:string"/>
            <xs:element minOccurs="0" name="BuildingAcquisition_CustomFieldTextValue10_Item8" type="xs:string"/>
            <xs:element minOccurs="0" name="BuildingAcquisition_CustomFieldTextValue10_Item9" type="xs:string"/>
            <xs:element minOccurs="0" name="BuildingAcquisition_CustomFieldTextValue10_Item10" type="xs:string"/>
            <xs:element minOccurs="0" name="BuildingAcquisition_CustomFieldTextValue11_Item1" type="xs:string"/>
            <xs:element minOccurs="0" name="BuildingAcquisition_CustomFieldTextValue11_Item2" type="xs:string"/>
            <xs:element minOccurs="0" name="BuildingAcquisition_CustomFieldTextValue11_Item3" type="xs:string"/>
            <xs:element minOccurs="0" name="BuildingAcquisition_CustomFieldTextValue11_Item4" type="xs:string"/>
            <xs:element minOccurs="0" name="BuildingAcquisition_CustomFieldTextValue11_Item5" type="xs:string"/>
            <xs:element minOccurs="0" name="BuildingAcquisition_CustomFieldTextValue11_Item6" type="xs:string"/>
            <xs:element minOccurs="0" name="BuildingAcquisition_CustomFieldTextValue11_Item7" type="xs:string"/>
            <xs:element minOccurs="0" name="BuildingAcquisition_CustomFieldTextValue11_Item8" type="xs:string"/>
            <xs:element minOccurs="0" name="BuildingAcquisition_CustomFieldTextValue11_Item9" type="xs:string"/>
            <xs:element minOccurs="0" name="BuildingAcquisition_CustomFieldTextValue11_Item10" type="xs:string"/>
            <xs:element minOccurs="0" name="BuildingAcquisition_CustomFieldTextValue12_Item1" type="xs:string"/>
            <xs:element minOccurs="0" name="BuildingAcquisition_CustomFieldTextValue12_Item2" type="xs:string"/>
            <xs:element minOccurs="0" name="BuildingAcquisition_CustomFieldTextValue12_Item3" type="xs:string"/>
            <xs:element minOccurs="0" name="BuildingAcquisition_CustomFieldTextValue12_Item4" type="xs:string"/>
            <xs:element minOccurs="0" name="BuildingAcquisition_CustomFieldTextValue12_Item5" type="xs:string"/>
            <xs:element minOccurs="0" name="BuildingAcquisition_CustomFieldTextValue12_Item6" type="xs:string"/>
            <xs:element minOccurs="0" name="BuildingAcquisition_CustomFieldTextValue12_Item7" type="xs:string"/>
            <xs:element minOccurs="0" name="BuildingAcquisition_CustomFieldTextValue12_Item8" type="xs:string"/>
            <xs:element minOccurs="0" name="BuildingAcquisition_CustomFieldTextValue12_Item9" type="xs:string"/>
            <xs:element minOccurs="0" name="BuildingAcquisition_CustomFieldTextValue12_Item10" type="xs:string"/>
            <xs:element minOccurs="0" name="BuildingAcquisition_CustomFieldTextValue13_Item1" type="xs:string"/>
            <xs:element minOccurs="0" name="BuildingAcquisition_CustomFieldTextValue13_Item2" type="xs:string"/>
            <xs:element minOccurs="0" name="BuildingAcquisition_CustomFieldTextValue13_Item3" type="xs:string"/>
            <xs:element minOccurs="0" name="BuildingAcquisition_CustomFieldTextValue13_Item4" type="xs:string"/>
            <xs:element minOccurs="0" name="BuildingAcquisition_CustomFieldTextValue13_Item5" type="xs:string"/>
            <xs:element minOccurs="0" name="BuildingAcquisition_CustomFieldTextValue13_Item6" type="xs:string"/>
            <xs:element minOccurs="0" name="BuildingAcquisition_CustomFieldTextValue13_Item7" type="xs:string"/>
            <xs:element minOccurs="0" name="BuildingAcquisition_CustomFieldTextValue13_Item8" type="xs:string"/>
            <xs:element minOccurs="0" name="BuildingAcquisition_CustomFieldTextValue13_Item9" type="xs:string"/>
            <xs:element minOccurs="0" name="BuildingAcquisition_CustomFieldTextValue13_Item10" type="xs:string"/>
            <xs:element minOccurs="0" name="BuildingAcquisition_CustomFieldTextValue14_Item1" type="xs:string"/>
            <xs:element minOccurs="0" name="BuildingAcquisition_CustomFieldTextValue14_Item2" type="xs:string"/>
            <xs:element minOccurs="0" name="BuildingAcquisition_CustomFieldTextValue14_Item3" type="xs:string"/>
            <xs:element minOccurs="0" name="BuildingAcquisition_CustomFieldTextValue14_Item4" type="xs:string"/>
            <xs:element minOccurs="0" name="BuildingAcquisition_CustomFieldTextValue14_Item5" type="xs:string"/>
            <xs:element minOccurs="0" name="BuildingAcquisition_CustomFieldTextValue14_Item6" type="xs:string"/>
            <xs:element minOccurs="0" name="BuildingAcquisition_CustomFieldTextValue14_Item7" type="xs:string"/>
            <xs:element minOccurs="0" name="BuildingAcquisition_CustomFieldTextValue14_Item8" type="xs:string"/>
            <xs:element minOccurs="0" name="BuildingAcquisition_CustomFieldTextValue14_Item9" type="xs:string"/>
            <xs:element minOccurs="0" name="BuildingAcquisition_CustomFieldTextValue14_Item10" type="xs:string"/>
            <xs:element minOccurs="0" name="BuildingAcquisition_CustomFieldTextValue15_Item1" type="xs:string"/>
            <xs:element minOccurs="0" name="BuildingAcquisition_CustomFieldTextValue15_Item2" type="xs:string"/>
            <xs:element minOccurs="0" name="BuildingAcquisition_CustomFieldTextValue15_Item3" type="xs:string"/>
            <xs:element minOccurs="0" name="BuildingAcquisition_CustomFieldTextValue15_Item4" type="xs:string"/>
            <xs:element minOccurs="0" name="BuildingAcquisition_CustomFieldTextValue15_Item5" type="xs:string"/>
            <xs:element minOccurs="0" name="BuildingAcquisition_CustomFieldTextValue15_Item6" type="xs:string"/>
            <xs:element minOccurs="0" name="BuildingAcquisition_CustomFieldTextValue15_Item7" type="xs:string"/>
            <xs:element minOccurs="0" name="BuildingAcquisition_CustomFieldTextValue15_Item8" type="xs:string"/>
            <xs:element minOccurs="0" name="BuildingAcquisition_CustomFieldTextValue15_Item9" type="xs:string"/>
            <xs:element minOccurs="0" name="BuildingAcquisition_CustomFieldTextValue15_Item10" type="xs:string"/>
            <xs:element minOccurs="0" name="BuildingAcquisition_CustomFieldTextValue2_Item1" type="xs:string"/>
            <xs:element minOccurs="0" name="BuildingAcquisition_CustomFieldTextValue2_Item2" type="xs:string"/>
            <xs:element minOccurs="0" name="BuildingAcquisition_CustomFieldTextValue2_Item3" type="xs:string"/>
            <xs:element minOccurs="0" name="BuildingAcquisition_CustomFieldTextValue2_Item4" type="xs:string"/>
            <xs:element minOccurs="0" name="BuildingAcquisition_CustomFieldTextValue2_Item5" type="xs:string"/>
            <xs:element minOccurs="0" name="BuildingAcquisition_CustomFieldTextValue2_Item6" type="xs:string"/>
            <xs:element minOccurs="0" name="BuildingAcquisition_CustomFieldTextValue2_Item7" type="xs:string"/>
            <xs:element minOccurs="0" name="BuildingAcquisition_CustomFieldTextValue2_Item8" type="xs:string"/>
            <xs:element minOccurs="0" name="BuildingAcquisition_CustomFieldTextValue2_Item9" type="xs:string"/>
            <xs:element minOccurs="0" name="BuildingAcquisition_CustomFieldTextValue2_Item10" type="xs:string"/>
            <xs:element minOccurs="0" name="BuildingAcquisition_CustomFieldTextValue3_Item1" type="xs:string"/>
            <xs:element minOccurs="0" name="BuildingAcquisition_CustomFieldTextValue3_Item2" type="xs:string"/>
            <xs:element minOccurs="0" name="BuildingAcquisition_CustomFieldTextValue3_Item3" type="xs:string"/>
            <xs:element minOccurs="0" name="BuildingAcquisition_CustomFieldTextValue3_Item4" type="xs:string"/>
            <xs:element minOccurs="0" name="BuildingAcquisition_CustomFieldTextValue3_Item5" type="xs:string"/>
            <xs:element minOccurs="0" name="BuildingAcquisition_CustomFieldTextValue3_Item6" type="xs:string"/>
            <xs:element minOccurs="0" name="BuildingAcquisition_CustomFieldTextValue3_Item7" type="xs:string"/>
            <xs:element minOccurs="0" name="BuildingAcquisition_CustomFieldTextValue3_Item8" type="xs:string"/>
            <xs:element minOccurs="0" name="BuildingAcquisition_CustomFieldTextValue3_Item9" type="xs:string"/>
            <xs:element minOccurs="0" name="BuildingAcquisition_CustomFieldTextValue3_Item10" type="xs:string"/>
            <xs:element minOccurs="0" name="BuildingAcquisition_CustomFieldTextValue4_Item1" type="xs:string"/>
            <xs:element minOccurs="0" name="BuildingAcquisition_CustomFieldTextValue4_Item2" type="xs:string"/>
            <xs:element minOccurs="0" name="BuildingAcquisition_CustomFieldTextValue4_Item3" type="xs:string"/>
            <xs:element minOccurs="0" name="BuildingAcquisition_CustomFieldTextValue4_Item4" type="xs:string"/>
            <xs:element minOccurs="0" name="BuildingAcquisition_CustomFieldTextValue4_Item5" type="xs:string"/>
            <xs:element minOccurs="0" name="BuildingAcquisition_CustomFieldTextValue4_Item6" type="xs:string"/>
            <xs:element minOccurs="0" name="BuildingAcquisition_CustomFieldTextValue4_Item7" type="xs:string"/>
            <xs:element minOccurs="0" name="BuildingAcquisition_CustomFieldTextValue4_Item8" type="xs:string"/>
            <xs:element minOccurs="0" name="BuildingAcquisition_CustomFieldTextValue4_Item9" type="xs:string"/>
            <xs:element minOccurs="0" name="BuildingAcquisition_CustomFieldTextValue4_Item10" type="xs:string"/>
            <xs:element minOccurs="0" name="BuildingAcquisition_CustomFieldTextValue5_Item1" type="xs:string"/>
            <xs:element minOccurs="0" name="BuildingAcquisition_CustomFieldTextValue5_Item2" type="xs:string"/>
            <xs:element minOccurs="0" name="BuildingAcquisition_CustomFieldTextValue5_Item3" type="xs:string"/>
            <xs:element minOccurs="0" name="BuildingAcquisition_CustomFieldTextValue5_Item4" type="xs:string"/>
            <xs:element minOccurs="0" name="BuildingAcquisition_CustomFieldTextValue5_Item5" type="xs:string"/>
            <xs:element minOccurs="0" name="BuildingAcquisition_CustomFieldTextValue5_Item6" type="xs:string"/>
            <xs:element minOccurs="0" name="BuildingAcquisition_CustomFieldTextValue5_Item7" type="xs:string"/>
            <xs:element minOccurs="0" name="BuildingAcquisition_CustomFieldTextValue5_Item8" type="xs:string"/>
            <xs:element minOccurs="0" name="BuildingAcquisition_CustomFieldTextValue5_Item9" type="xs:string"/>
            <xs:element minOccurs="0" name="BuildingAcquisition_CustomFieldTextValue5_Item10" type="xs:string"/>
            <xs:element minOccurs="0" name="BuildingAcquisition_CustomFieldTextValue6_Item1" type="xs:string"/>
            <xs:element minOccurs="0" name="BuildingAcquisition_CustomFieldTextValue6_Item2" type="xs:string"/>
            <xs:element minOccurs="0" name="BuildingAcquisition_CustomFieldTextValue6_Item3" type="xs:string"/>
            <xs:element minOccurs="0" name="BuildingAcquisition_CustomFieldTextValue6_Item4" type="xs:string"/>
            <xs:element minOccurs="0" name="BuildingAcquisition_CustomFieldTextValue6_Item5" type="xs:string"/>
            <xs:element minOccurs="0" name="BuildingAcquisition_CustomFieldTextValue6_Item6" type="xs:string"/>
            <xs:element minOccurs="0" name="BuildingAcquisition_CustomFieldTextValue6_Item7" type="xs:string"/>
            <xs:element minOccurs="0" name="BuildingAcquisition_CustomFieldTextValue6_Item8" type="xs:string"/>
            <xs:element minOccurs="0" name="BuildingAcquisition_CustomFieldTextValue6_Item9" type="xs:string"/>
            <xs:element minOccurs="0" name="BuildingAcquisition_CustomFieldTextValue6_Item10" type="xs:string"/>
            <xs:element minOccurs="0" name="BuildingAcquisition_CustomFieldTextValue7_Item1" type="xs:string"/>
            <xs:element minOccurs="0" name="BuildingAcquisition_CustomFieldTextValue7_Item2" type="xs:string"/>
            <xs:element minOccurs="0" name="BuildingAcquisition_CustomFieldTextValue7_Item3" type="xs:string"/>
            <xs:element minOccurs="0" name="BuildingAcquisition_CustomFieldTextValue7_Item4" type="xs:string"/>
            <xs:element minOccurs="0" name="BuildingAcquisition_CustomFieldTextValue7_Item5" type="xs:string"/>
            <xs:element minOccurs="0" name="BuildingAcquisition_CustomFieldTextValue7_Item6" type="xs:string"/>
            <xs:element minOccurs="0" name="BuildingAcquisition_CustomFieldTextValue7_Item7" type="xs:string"/>
            <xs:element minOccurs="0" name="BuildingAcquisition_CustomFieldTextValue7_Item8" type="xs:string"/>
            <xs:element minOccurs="0" name="BuildingAcquisition_CustomFieldTextValue7_Item9" type="xs:string"/>
            <xs:element minOccurs="0" name="BuildingAcquisition_CustomFieldTextValue7_Item10" type="xs:string"/>
            <xs:element minOccurs="0" name="BuildingAcquisition_CustomFieldTextValue8_Item1" type="xs:string"/>
            <xs:element minOccurs="0" name="BuildingAcquisition_CustomFieldTextValue8_Item2" type="xs:string"/>
            <xs:element minOccurs="0" name="BuildingAcquisition_CustomFieldTextValue8_Item3" type="xs:string"/>
            <xs:element minOccurs="0" name="BuildingAcquisition_CustomFieldTextValue8_Item4" type="xs:string"/>
            <xs:element minOccurs="0" name="BuildingAcquisition_CustomFieldTextValue8_Item5" type="xs:string"/>
            <xs:element minOccurs="0" name="BuildingAcquisition_CustomFieldTextValue8_Item6" type="xs:string"/>
            <xs:element minOccurs="0" name="BuildingAcquisition_CustomFieldTextValue8_Item7" type="xs:string"/>
            <xs:element minOccurs="0" name="BuildingAcquisition_CustomFieldTextValue8_Item8" type="xs:string"/>
            <xs:element minOccurs="0" name="BuildingAcquisition_CustomFieldTextValue8_Item9" type="xs:string"/>
            <xs:element minOccurs="0" name="BuildingAcquisition_CustomFieldTextValue8_Item10" type="xs:string"/>
            <xs:element minOccurs="0" name="BuildingAcquisition_CustomFieldTextValue9_Item1" type="xs:string"/>
            <xs:element minOccurs="0" name="BuildingAcquisition_CustomFieldTextValue9_Item2" type="xs:string"/>
            <xs:element minOccurs="0" name="BuildingAcquisition_CustomFieldTextValue9_Item3" type="xs:string"/>
            <xs:element minOccurs="0" name="BuildingAcquisition_CustomFieldTextValue9_Item4" type="xs:string"/>
            <xs:element minOccurs="0" name="BuildingAcquisition_CustomFieldTextValue9_Item5" type="xs:string"/>
            <xs:element minOccurs="0" name="BuildingAcquisition_CustomFieldTextValue9_Item6" type="xs:string"/>
            <xs:element minOccurs="0" name="BuildingAcquisition_CustomFieldTextValue9_Item7" type="xs:string"/>
            <xs:element minOccurs="0" name="BuildingAcquisition_CustomFieldTextValue9_Item8" type="xs:string"/>
            <xs:element minOccurs="0" name="BuildingAcquisition_CustomFieldTextValue9_Item9" type="xs:string"/>
            <xs:element minOccurs="0" name="BuildingAcquisition_CustomFieldTextValue9_Item10" type="xs:string"/>
            <xs:element minOccurs="0" name="BuildingAcquisition_NumberOfUnits_Item1" type="xs:int"/>
            <xs:element minOccurs="0" name="BuildingAcquisition_NumberOfUnits_Item2" type="xs:int"/>
            <xs:element minOccurs="0" name="BuildingAcquisition_NumberOfUnits_Item3" type="xs:int"/>
            <xs:element minOccurs="0" name="BuildingAcquisition_NumberOfUnits_Item4" type="xs:int"/>
            <xs:element minOccurs="0" name="BuildingAcquisition_NumberOfUnits_Item5" type="xs:int"/>
            <xs:element minOccurs="0" name="BuildingAcquisition_NumberOfUnits_Item6" type="xs:int"/>
            <xs:element minOccurs="0" name="BuildingAcquisition_NumberOfUnits_Item7" type="xs:int"/>
            <xs:element minOccurs="0" name="BuildingAcquisition_NumberOfUnits_Item8" type="xs:int"/>
            <xs:element minOccurs="0" name="BuildingAcquisition_NumberOfUnits_Item9" type="xs:int"/>
            <xs:element minOccurs="0" name="BuildingAcquisition_NumberOfUnits_Item10" type="xs:int"/>
            <xs:element minOccurs="0" name="BuildingAcquisition_ProposedAcquisitionDate_Item1" type="xs:date"/>
            <xs:element minOccurs="0" name="BuildingAcquisition_ProposedAcquisitionDate_Item2" type="xs:date"/>
            <xs:element minOccurs="0" name="BuildingAcquisition_ProposedAcquisitionDate_Item3" type="xs:date"/>
            <xs:element minOccurs="0" name="BuildingAcquisition_ProposedAcquisitionDate_Item4" type="xs:date"/>
            <xs:element minOccurs="0" name="BuildingAcquisition_ProposedAcquisitionDate_Item5" type="xs:date"/>
            <xs:element minOccurs="0" name="BuildingAcquisition_ProposedAcquisitionDate_Item6" type="xs:date"/>
            <xs:element minOccurs="0" name="BuildingAcquisition_ProposedAcquisitionDate_Item7" type="xs:date"/>
            <xs:element minOccurs="0" name="BuildingAcquisition_ProposedAcquisitionDate_Item8" type="xs:date"/>
            <xs:element minOccurs="0" name="BuildingAcquisition_ProposedAcquisitionDate_Item9" type="xs:date"/>
            <xs:element minOccurs="0" name="BuildingAcquisition_ProposedAcquisitionDate_Item10" type="xs:date"/>
            <xs:element minOccurs="0" name="BuildingAcquisitionInformation_AcquiredFrom" type="xs:int"/>
            <xs:element minOccurs="0" name="BuildingAcquisitionInformation_AcquiredFromRelatedParty" type="xs:boolean"/>
            <xs:element minOccurs="0" name="BuildingAcquisitionInformation_CustomFieldBitValue1" type="xs:boolean"/>
            <xs:element minOccurs="0" name="BuildingAcquisitionInformation_CustomFieldBitValue2" type="xs:boolean"/>
            <xs:element minOccurs="0" name="BuildingAcquisitionInformation_CustomFieldBitValue3" type="xs:boolean"/>
            <xs:element minOccurs="0" name="BuildingAcquisitionInformation_CustomFieldBitValue4" type="xs:boolean"/>
            <xs:element minOccurs="0" name="BuildingAcquisitionInformation_CustomFieldBitValue5" type="xs:boolean"/>
            <xs:element minOccurs="0" name="BuildingAcquisitionInformation_CustomFieldDateValue1" type="xs:date"/>
            <xs:element minOccurs="0" name="BuildingAcquisitionInformation_CustomFieldDateValue2" type="xs:date"/>
            <xs:element minOccurs="0" name="BuildingAcquisitionInformation_CustomFieldDateValue3" type="xs:date"/>
            <xs:element minOccurs="0" name="BuildingAcquisitionInformation_CustomFieldDateValue4" type="xs:date"/>
            <xs:element minOccurs="0" name="BuildingAcquisitionInformation_CustomFieldDateValue5" type="xs:date"/>
            <xs:element minOccurs="0" name="BuildingAcquisitionInformation_CustomFieldDecimalValue1" type="xs:decimal"/>
            <xs:element minOccurs="0" name="BuildingAcquisitionInformation_CustomFieldDecimalValue2" type="xs:decimal"/>
            <xs:element minOccurs="0" name="BuildingAcquisitionInformation_CustomFieldDecimalValue3" type="xs:decimal"/>
            <xs:element minOccurs="0" name="BuildingAcquisitionInformation_CustomFieldDecimalValue4" type="xs:decimal"/>
            <xs:element minOccurs="0" name="BuildingAcquisitionInformation_CustomFieldDecimalValue5" type="xs:decimal"/>
            <xs:element minOccurs="0" name="BuildingAcquisitionInformation_CustomFieldNumericValue1" type="xs:decimal"/>
            <xs:element minOccurs="0" name="BuildingAcquisitionInformation_CustomFieldNumericValue2" type="xs:decimal"/>
            <xs:element minOccurs="0" name="BuildingAcquisitionInformation_CustomFieldNumericValue3" type="xs:decimal"/>
            <xs:element minOccurs="0" name="BuildingAcquisitionInformation_CustomFieldNumericValue4" type="xs:decimal"/>
            <xs:element minOccurs="0" name="BuildingAcquisitionInformation_CustomFieldNumericValue5" type="xs:decimal"/>
            <xs:element minOccurs="0" name="BuildingAcquisitionInformation_CustomFieldTextValue1" type="xs:string"/>
            <xs:element minOccurs="0" name="BuildingAcquisitionInformation_CustomFieldTextValue10" type="xs:string"/>
            <xs:element minOccurs="0" name="BuildingAcquisitionInformation_CustomFieldTextValue11" type="xs:string"/>
            <xs:element minOccurs="0" name="BuildingAcquisitionInformation_CustomFieldTextValue12" type="xs:string"/>
            <xs:element minOccurs="0" name="BuildingAcquisitionInformation_CustomFieldTextValue13" type="xs:string"/>
            <xs:element minOccurs="0" name="BuildingAcquisitionInformation_CustomFieldTextValue14" type="xs:string"/>
            <xs:element minOccurs="0" name="BuildingAcquisitionInformation_CustomFieldTextValue15" type="xs:string"/>
            <xs:element minOccurs="0" name="BuildingAcquisitionInformation_CustomFieldTextValue2" type="xs:string"/>
            <xs:element minOccurs="0" name="BuildingAcquisitionInformation_CustomFieldTextValue3" type="xs:string"/>
            <xs:element minOccurs="0" name="BuildingAcquisitionInformation_CustomFieldTextValue4" type="xs:string"/>
            <xs:element minOccurs="0" name="BuildingAcquisitionInformation_CustomFieldTextValue5" type="xs:string"/>
            <xs:element minOccurs="0" name="BuildingAcquisitionInformation_CustomFieldTextValue6" type="xs:string"/>
            <xs:element minOccurs="0" name="BuildingAcquisitionInformation_CustomFieldTextValue7" type="xs:string"/>
            <xs:element minOccurs="0" name="BuildingAcquisitionInformation_CustomFieldTextValue8" type="xs:string"/>
            <xs:element minOccurs="0" name="BuildingAcquisitionInformation_CustomFieldTextValue9" type="xs:string"/>
            <xs:element minOccurs="0" name="BuildingAcquisitionInformation_HaveAnyRelocationOrDisplacementOfTenants" type="xs:boolean"/>
            <xs:element minOccurs="0" name="ConstructionFinancing_Amount_Item1" type="xs:decimal"/>
            <xs:element minOccurs="0" name="ConstructionFinancing_Amount_Item2" type="xs:decimal"/>
            <xs:element minOccurs="0" name="ConstructionFinancing_Amount_Item3" type="xs:decimal"/>
            <xs:element minOccurs="0" name="ConstructionFinancing_Amount_Item4" type="xs:decimal"/>
            <xs:element minOccurs="0" name="ConstructionFinancing_Amount_Item5" type="xs:decimal"/>
            <xs:element minOccurs="0" name="ConstructionFinancing_Amount_Item6" type="xs:decimal"/>
            <xs:element minOccurs="0" name="ConstructionFinancing_Amount_Item7" type="xs:decimal"/>
            <xs:element minOccurs="0" name="ConstructionFinancing_Amount_Item8" type="xs:decimal"/>
            <xs:element minOccurs="0" name="ConstructionFinancing_Amount_Item9" type="xs:decimal"/>
            <xs:element minOccurs="0" name="ConstructionFinancing_Amount_Item10" type="xs:decimal"/>
            <xs:element minOccurs="0" name="ConstructionFinancing_ContactPersonName_Item1" type="xs:string"/>
            <xs:element minOccurs="0" name="ConstructionFinancing_ContactPersonName_Item2" type="xs:string"/>
            <xs:element minOccurs="0" name="ConstructionFinancing_ContactPersonName_Item3" type="xs:string"/>
            <xs:element minOccurs="0" name="ConstructionFinancing_ContactPersonName_Item4" type="xs:string"/>
            <xs:element minOccurs="0" name="ConstructionFinancing_ContactPersonName_Item5" type="xs:string"/>
            <xs:element minOccurs="0" name="ConstructionFinancing_ContactPersonName_Item6" type="xs:string"/>
            <xs:element minOccurs="0" name="ConstructionFinancing_ContactPersonName_Item7" type="xs:string"/>
            <xs:element minOccurs="0" name="ConstructionFinancing_ContactPersonName_Item8" type="xs:string"/>
            <xs:element minOccurs="0" name="ConstructionFinancing_ContactPersonName_Item9" type="xs:string"/>
            <xs:element minOccurs="0" name="ConstructionFinancing_ContactPersonName_Item10" type="xs:string"/>
            <xs:element minOccurs="0" name="ConstructionFinancing_ContactPersonTelephone_Item1" type="xs:string"/>
            <xs:element minOccurs="0" name="ConstructionFinancing_ContactPersonTelephone_Item2" type="xs:string"/>
            <xs:element minOccurs="0" name="ConstructionFinancing_ContactPersonTelephone_Item3" type="xs:string"/>
            <xs:element minOccurs="0" name="ConstructionFinancing_ContactPersonTelephone_Item4" type="xs:string"/>
            <xs:element minOccurs="0" name="ConstructionFinancing_ContactPersonTelephone_Item5" type="xs:string"/>
            <xs:element minOccurs="0" name="ConstructionFinancing_ContactPersonTelephone_Item6" type="xs:string"/>
            <xs:element minOccurs="0" name="ConstructionFinancing_ContactPersonTelephone_Item7" type="xs:string"/>
            <xs:element minOccurs="0" name="ConstructionFinancing_ContactPersonTelephone_Item8" type="xs:string"/>
            <xs:element minOccurs="0" name="ConstructionFinancing_ContactPersonTelephone_Item9" type="xs:string"/>
            <xs:element minOccurs="0" name="ConstructionFinancing_ContactPersonTelephone_Item10" type="xs:string"/>
            <xs:element minOccurs="0" name="ConstructionFinancing_CustomFieldBitValue1_Item1" type="xs:boolean"/>
            <xs:element minOccurs="0" name="ConstructionFinancing_CustomFieldBitValue1_Item2" type="xs:boolean"/>
            <xs:element minOccurs="0" name="ConstructionFinancing_CustomFieldBitValue1_Item3" type="xs:boolean"/>
            <xs:element minOccurs="0" name="ConstructionFinancing_CustomFieldBitValue1_Item4" type="xs:boolean"/>
            <xs:element minOccurs="0" name="ConstructionFinancing_CustomFieldBitValue1_Item5" type="xs:boolean"/>
            <xs:element minOccurs="0" name="ConstructionFinancing_CustomFieldBitValue1_Item6" type="xs:boolean"/>
            <xs:element minOccurs="0" name="ConstructionFinancing_CustomFieldBitValue1_Item7" type="xs:boolean"/>
            <xs:element minOccurs="0" name="ConstructionFinancing_CustomFieldBitValue1_Item8" type="xs:boolean"/>
            <xs:element minOccurs="0" name="ConstructionFinancing_CustomFieldBitValue1_Item9" type="xs:boolean"/>
            <xs:element minOccurs="0" name="ConstructionFinancing_CustomFieldBitValue1_Item10" type="xs:boolean"/>
            <xs:element minOccurs="0" name="ConstructionFinancing_CustomFieldBitValue2_Item1" type="xs:boolean"/>
            <xs:element minOccurs="0" name="ConstructionFinancing_CustomFieldBitValue2_Item2" type="xs:boolean"/>
            <xs:element minOccurs="0" name="ConstructionFinancing_CustomFieldBitValue2_Item3" type="xs:boolean"/>
            <xs:element minOccurs="0" name="ConstructionFinancing_CustomFieldBitValue2_Item4" type="xs:boolean"/>
            <xs:element minOccurs="0" name="ConstructionFinancing_CustomFieldBitValue2_Item5" type="xs:boolean"/>
            <xs:element minOccurs="0" name="ConstructionFinancing_CustomFieldBitValue2_Item6" type="xs:boolean"/>
            <xs:element minOccurs="0" name="ConstructionFinancing_CustomFieldBitValue2_Item7" type="xs:boolean"/>
            <xs:element minOccurs="0" name="ConstructionFinancing_CustomFieldBitValue2_Item8" type="xs:boolean"/>
            <xs:element minOccurs="0" name="ConstructionFinancing_CustomFieldBitValue2_Item9" type="xs:boolean"/>
            <xs:element minOccurs="0" name="ConstructionFinancing_CustomFieldBitValue2_Item10" type="xs:boolean"/>
            <xs:element minOccurs="0" name="ConstructionFinancing_CustomFieldBitValue3_Item1" type="xs:boolean"/>
            <xs:element minOccurs="0" name="ConstructionFinancing_CustomFieldBitValue3_Item2" type="xs:boolean"/>
            <xs:element minOccurs="0" name="ConstructionFinancing_CustomFieldBitValue3_Item3" type="xs:boolean"/>
            <xs:element minOccurs="0" name="ConstructionFinancing_CustomFieldBitValue3_Item4" type="xs:boolean"/>
            <xs:element minOccurs="0" name="ConstructionFinancing_CustomFieldBitValue3_Item5" type="xs:boolean"/>
            <xs:element minOccurs="0" name="ConstructionFinancing_CustomFieldBitValue3_Item6" type="xs:boolean"/>
            <xs:element minOccurs="0" name="ConstructionFinancing_CustomFieldBitValue3_Item7" type="xs:boolean"/>
            <xs:element minOccurs="0" name="ConstructionFinancing_CustomFieldBitValue3_Item8" type="xs:boolean"/>
            <xs:element minOccurs="0" name="ConstructionFinancing_CustomFieldBitValue3_Item9" type="xs:boolean"/>
            <xs:element minOccurs="0" name="ConstructionFinancing_CustomFieldBitValue3_Item10" type="xs:boolean"/>
            <xs:element minOccurs="0" name="ConstructionFinancing_CustomFieldBitValue4_Item1" type="xs:boolean"/>
            <xs:element minOccurs="0" name="ConstructionFinancing_CustomFieldBitValue4_Item2" type="xs:boolean"/>
            <xs:element minOccurs="0" name="ConstructionFinancing_CustomFieldBitValue4_Item3" type="xs:boolean"/>
            <xs:element minOccurs="0" name="ConstructionFinancing_CustomFieldBitValue4_Item4" type="xs:boolean"/>
            <xs:element minOccurs="0" name="ConstructionFinancing_CustomFieldBitValue4_Item5" type="xs:boolean"/>
            <xs:element minOccurs="0" name="ConstructionFinancing_CustomFieldBitValue4_Item6" type="xs:boolean"/>
            <xs:element minOccurs="0" name="ConstructionFinancing_CustomFieldBitValue4_Item7" type="xs:boolean"/>
            <xs:element minOccurs="0" name="ConstructionFinancing_CustomFieldBitValue4_Item8" type="xs:boolean"/>
            <xs:element minOccurs="0" name="ConstructionFinancing_CustomFieldBitValue4_Item9" type="xs:boolean"/>
            <xs:element minOccurs="0" name="ConstructionFinancing_CustomFieldBitValue4_Item10" type="xs:boolean"/>
            <xs:element minOccurs="0" name="ConstructionFinancing_CustomFieldBitValue5_Item1" type="xs:boolean"/>
            <xs:element minOccurs="0" name="ConstructionFinancing_CustomFieldBitValue5_Item2" type="xs:boolean"/>
            <xs:element minOccurs="0" name="ConstructionFinancing_CustomFieldBitValue5_Item3" type="xs:boolean"/>
            <xs:element minOccurs="0" name="ConstructionFinancing_CustomFieldBitValue5_Item4" type="xs:boolean"/>
            <xs:element minOccurs="0" name="ConstructionFinancing_CustomFieldBitValue5_Item5" type="xs:boolean"/>
            <xs:element minOccurs="0" name="ConstructionFinancing_CustomFieldBitValue5_Item6" type="xs:boolean"/>
            <xs:element minOccurs="0" name="ConstructionFinancing_CustomFieldBitValue5_Item7" type="xs:boolean"/>
            <xs:element minOccurs="0" name="ConstructionFinancing_CustomFieldBitValue5_Item8" type="xs:boolean"/>
            <xs:element minOccurs="0" name="ConstructionFinancing_CustomFieldBitValue5_Item9" type="xs:boolean"/>
            <xs:element minOccurs="0" name="ConstructionFinancing_CustomFieldBitValue5_Item10" type="xs:boolean"/>
            <xs:element minOccurs="0" name="ConstructionFinancing_CustomFieldDateValue1_Item1" type="xs:date"/>
            <xs:element minOccurs="0" name="ConstructionFinancing_CustomFieldDateValue1_Item2" type="xs:date"/>
            <xs:element minOccurs="0" name="ConstructionFinancing_CustomFieldDateValue1_Item3" type="xs:date"/>
            <xs:element minOccurs="0" name="ConstructionFinancing_CustomFieldDateValue1_Item4" type="xs:date"/>
            <xs:element minOccurs="0" name="ConstructionFinancing_CustomFieldDateValue1_Item5" type="xs:date"/>
            <xs:element minOccurs="0" name="ConstructionFinancing_CustomFieldDateValue1_Item6" type="xs:date"/>
            <xs:element minOccurs="0" name="ConstructionFinancing_CustomFieldDateValue1_Item7" type="xs:date"/>
            <xs:element minOccurs="0" name="ConstructionFinancing_CustomFieldDateValue1_Item8" type="xs:date"/>
            <xs:element minOccurs="0" name="ConstructionFinancing_CustomFieldDateValue1_Item9" type="xs:date"/>
            <xs:element minOccurs="0" name="ConstructionFinancing_CustomFieldDateValue1_Item10" type="xs:date"/>
            <xs:element minOccurs="0" name="ConstructionFinancing_CustomFieldDateValue2_Item1" type="xs:date"/>
            <xs:element minOccurs="0" name="ConstructionFinancing_CustomFieldDateValue2_Item2" type="xs:date"/>
            <xs:element minOccurs="0" name="ConstructionFinancing_CustomFieldDateValue2_Item3" type="xs:date"/>
            <xs:element minOccurs="0" name="ConstructionFinancing_CustomFieldDateValue2_Item4" type="xs:date"/>
            <xs:element minOccurs="0" name="ConstructionFinancing_CustomFieldDateValue2_Item5" type="xs:date"/>
            <xs:element minOccurs="0" name="ConstructionFinancing_CustomFieldDateValue2_Item6" type="xs:date"/>
            <xs:element minOccurs="0" name="ConstructionFinancing_CustomFieldDateValue2_Item7" type="xs:date"/>
            <xs:element minOccurs="0" name="ConstructionFinancing_CustomFieldDateValue2_Item8" type="xs:date"/>
            <xs:element minOccurs="0" name="ConstructionFinancing_CustomFieldDateValue2_Item9" type="xs:date"/>
            <xs:element minOccurs="0" name="ConstructionFinancing_CustomFieldDateValue2_Item10" type="xs:date"/>
            <xs:element minOccurs="0" name="ConstructionFinancing_CustomFieldDateValue3_Item1" type="xs:date"/>
            <xs:element minOccurs="0" name="ConstructionFinancing_CustomFieldDateValue3_Item2" type="xs:date"/>
            <xs:element minOccurs="0" name="ConstructionFinancing_CustomFieldDateValue3_Item3" type="xs:date"/>
            <xs:element minOccurs="0" name="ConstructionFinancing_CustomFieldDateValue3_Item4" type="xs:date"/>
            <xs:element minOccurs="0" name="ConstructionFinancing_CustomFieldDateValue3_Item5" type="xs:date"/>
            <xs:element minOccurs="0" name="ConstructionFinancing_CustomFieldDateValue3_Item6" type="xs:date"/>
            <xs:element minOccurs="0" name="ConstructionFinancing_CustomFieldDateValue3_Item7" type="xs:date"/>
            <xs:element minOccurs="0" name="ConstructionFinancing_CustomFieldDateValue3_Item8" type="xs:date"/>
            <xs:element minOccurs="0" name="ConstructionFinancing_CustomFieldDateValue3_Item9" type="xs:date"/>
            <xs:element minOccurs="0" name="ConstructionFinancing_CustomFieldDateValue3_Item10" type="xs:date"/>
            <xs:element minOccurs="0" name="ConstructionFinancing_CustomFieldDateValue4_Item1" type="xs:date"/>
            <xs:element minOccurs="0" name="ConstructionFinancing_CustomFieldDateValue4_Item2" type="xs:date"/>
            <xs:element minOccurs="0" name="ConstructionFinancing_CustomFieldDateValue4_Item3" type="xs:date"/>
            <xs:element minOccurs="0" name="ConstructionFinancing_CustomFieldDateValue4_Item4" type="xs:date"/>
            <xs:element minOccurs="0" name="ConstructionFinancing_CustomFieldDateValue4_Item5" type="xs:date"/>
            <xs:element minOccurs="0" name="ConstructionFinancing_CustomFieldDateValue4_Item6" type="xs:date"/>
            <xs:element minOccurs="0" name="ConstructionFinancing_CustomFieldDateValue4_Item7" type="xs:date"/>
            <xs:element minOccurs="0" name="ConstructionFinancing_CustomFieldDateValue4_Item8" type="xs:date"/>
            <xs:element minOccurs="0" name="ConstructionFinancing_CustomFieldDateValue4_Item9" type="xs:date"/>
            <xs:element minOccurs="0" name="ConstructionFinancing_CustomFieldDateValue4_Item10" type="xs:date"/>
            <xs:element minOccurs="0" name="ConstructionFinancing_CustomFieldDateValue5_Item1" type="xs:date"/>
            <xs:element minOccurs="0" name="ConstructionFinancing_CustomFieldDateValue5_Item2" type="xs:date"/>
            <xs:element minOccurs="0" name="ConstructionFinancing_CustomFieldDateValue5_Item3" type="xs:date"/>
            <xs:element minOccurs="0" name="ConstructionFinancing_CustomFieldDateValue5_Item4" type="xs:date"/>
            <xs:element minOccurs="0" name="ConstructionFinancing_CustomFieldDateValue5_Item5" type="xs:date"/>
            <xs:element minOccurs="0" name="ConstructionFinancing_CustomFieldDateValue5_Item6" type="xs:date"/>
            <xs:element minOccurs="0" name="ConstructionFinancing_CustomFieldDateValue5_Item7" type="xs:date"/>
            <xs:element minOccurs="0" name="ConstructionFinancing_CustomFieldDateValue5_Item8" type="xs:date"/>
            <xs:element minOccurs="0" name="ConstructionFinancing_CustomFieldDateValue5_Item9" type="xs:date"/>
            <xs:element minOccurs="0" name="ConstructionFinancing_CustomFieldDateValue5_Item10" type="xs:date"/>
            <xs:element minOccurs="0" name="ConstructionFinancing_CustomFieldDecimalValue1_Item1" type="xs:decimal"/>
            <xs:element minOccurs="0" name="ConstructionFinancing_CustomFieldDecimalValue1_Item2" type="xs:decimal"/>
            <xs:element minOccurs="0" name="ConstructionFinancing_CustomFieldDecimalValue1_Item3" type="xs:decimal"/>
            <xs:element minOccurs="0" name="ConstructionFinancing_CustomFieldDecimalValue1_Item4" type="xs:decimal"/>
            <xs:element minOccurs="0" name="ConstructionFinancing_CustomFieldDecimalValue1_Item5" type="xs:decimal"/>
            <xs:element minOccurs="0" name="ConstructionFinancing_CustomFieldDecimalValue1_Item6" type="xs:decimal"/>
            <xs:element minOccurs="0" name="ConstructionFinancing_CustomFieldDecimalValue1_Item7" type="xs:decimal"/>
            <xs:element minOccurs="0" name="ConstructionFinancing_CustomFieldDecimalValue1_Item8" type="xs:decimal"/>
            <xs:element minOccurs="0" name="ConstructionFinancing_CustomFieldDecimalValue1_Item9" type="xs:decimal"/>
            <xs:element minOccurs="0" name="ConstructionFinancing_CustomFieldDecimalValue1_Item10" type="xs:decimal"/>
            <xs:element minOccurs="0" name="ConstructionFinancing_CustomFieldDecimalValue2_Item1" type="xs:decimal"/>
            <xs:element minOccurs="0" name="ConstructionFinancing_CustomFieldDecimalValue2_Item2" type="xs:decimal"/>
            <xs:element minOccurs="0" name="ConstructionFinancing_CustomFieldDecimalValue2_Item3" type="xs:decimal"/>
            <xs:element minOccurs="0" name="ConstructionFinancing_CustomFieldDecimalValue2_Item4" type="xs:decimal"/>
            <xs:element minOccurs="0" name="ConstructionFinancing_CustomFieldDecimalValue2_Item5" type="xs:decimal"/>
            <xs:element minOccurs="0" name="ConstructionFinancing_CustomFieldDecimalValue2_Item6" type="xs:decimal"/>
            <xs:element minOccurs="0" name="ConstructionFinancing_CustomFieldDecimalValue2_Item7" type="xs:decimal"/>
            <xs:element minOccurs="0" name="ConstructionFinancing_CustomFieldDecimalValue2_Item8" type="xs:decimal"/>
            <xs:element minOccurs="0" name="ConstructionFinancing_CustomFieldDecimalValue2_Item9" type="xs:decimal"/>
            <xs:element minOccurs="0" name="ConstructionFinancing_CustomFieldDecimalValue2_Item10" type="xs:decimal"/>
            <xs:element minOccurs="0" name="ConstructionFinancing_CustomFieldDecimalValue3_Item1" type="xs:decimal"/>
            <xs:element minOccurs="0" name="ConstructionFinancing_CustomFieldDecimalValue3_Item2" type="xs:decimal"/>
            <xs:element minOccurs="0" name="ConstructionFinancing_CustomFieldDecimalValue3_Item3" type="xs:decimal"/>
            <xs:element minOccurs="0" name="ConstructionFinancing_CustomFieldDecimalValue3_Item4" type="xs:decimal"/>
            <xs:element minOccurs="0" name="ConstructionFinancing_CustomFieldDecimalValue3_Item5" type="xs:decimal"/>
            <xs:element minOccurs="0" name="ConstructionFinancing_CustomFieldDecimalValue3_Item6" type="xs:decimal"/>
            <xs:element minOccurs="0" name="ConstructionFinancing_CustomFieldDecimalValue3_Item7" type="xs:decimal"/>
            <xs:element minOccurs="0" name="ConstructionFinancing_CustomFieldDecimalValue3_Item8" type="xs:decimal"/>
            <xs:element minOccurs="0" name="ConstructionFinancing_CustomFieldDecimalValue3_Item9" type="xs:decimal"/>
            <xs:element minOccurs="0" name="ConstructionFinancing_CustomFieldDecimalValue3_Item10" type="xs:decimal"/>
            <xs:element minOccurs="0" name="ConstructionFinancing_CustomFieldDecimalValue4_Item1" type="xs:decimal"/>
            <xs:element minOccurs="0" name="ConstructionFinancing_CustomFieldDecimalValue4_Item2" type="xs:decimal"/>
            <xs:element minOccurs="0" name="ConstructionFinancing_CustomFieldDecimalValue4_Item3" type="xs:decimal"/>
            <xs:element minOccurs="0" name="ConstructionFinancing_CustomFieldDecimalValue4_Item4" type="xs:decimal"/>
            <xs:element minOccurs="0" name="ConstructionFinancing_CustomFieldDecimalValue4_Item5" type="xs:decimal"/>
            <xs:element minOccurs="0" name="ConstructionFinancing_CustomFieldDecimalValue4_Item6" type="xs:decimal"/>
            <xs:element minOccurs="0" name="ConstructionFinancing_CustomFieldDecimalValue4_Item7" type="xs:decimal"/>
            <xs:element minOccurs="0" name="ConstructionFinancing_CustomFieldDecimalValue4_Item8" type="xs:decimal"/>
            <xs:element minOccurs="0" name="ConstructionFinancing_CustomFieldDecimalValue4_Item9" type="xs:decimal"/>
            <xs:element minOccurs="0" name="ConstructionFinancing_CustomFieldDecimalValue4_Item10" type="xs:decimal"/>
            <xs:element minOccurs="0" name="ConstructionFinancing_CustomFieldDecimalValue5_Item1" type="xs:decimal"/>
            <xs:element minOccurs="0" name="ConstructionFinancing_CustomFieldDecimalValue5_Item2" type="xs:decimal"/>
            <xs:element minOccurs="0" name="ConstructionFinancing_CustomFieldDecimalValue5_Item3" type="xs:decimal"/>
            <xs:element minOccurs="0" name="ConstructionFinancing_CustomFieldDecimalValue5_Item4" type="xs:decimal"/>
            <xs:element minOccurs="0" name="ConstructionFinancing_CustomFieldDecimalValue5_Item5" type="xs:decimal"/>
            <xs:element minOccurs="0" name="ConstructionFinancing_CustomFieldDecimalValue5_Item6" type="xs:decimal"/>
            <xs:element minOccurs="0" name="ConstructionFinancing_CustomFieldDecimalValue5_Item7" type="xs:decimal"/>
            <xs:element minOccurs="0" name="ConstructionFinancing_CustomFieldDecimalValue5_Item8" type="xs:decimal"/>
            <xs:element minOccurs="0" name="ConstructionFinancing_CustomFieldDecimalValue5_Item9" type="xs:decimal"/>
            <xs:element minOccurs="0" name="ConstructionFinancing_CustomFieldDecimalValue5_Item10" type="xs:decimal"/>
            <xs:element minOccurs="0" name="ConstructionFinancing_CustomFieldNumericValue1_Item1" type="xs:decimal"/>
            <xs:element minOccurs="0" name="ConstructionFinancing_CustomFieldNumericValue1_Item2" type="xs:decimal"/>
            <xs:element minOccurs="0" name="ConstructionFinancing_CustomFieldNumericValue1_Item3" type="xs:decimal"/>
            <xs:element minOccurs="0" name="ConstructionFinancing_CustomFieldNumericValue1_Item4" type="xs:decimal"/>
            <xs:element minOccurs="0" name="ConstructionFinancing_CustomFieldNumericValue1_Item5" type="xs:decimal"/>
            <xs:element minOccurs="0" name="ConstructionFinancing_CustomFieldNumericValue1_Item6" type="xs:decimal"/>
            <xs:element minOccurs="0" name="ConstructionFinancing_CustomFieldNumericValue1_Item7" type="xs:decimal"/>
            <xs:element minOccurs="0" name="ConstructionFinancing_CustomFieldNumericValue1_Item8" type="xs:decimal"/>
            <xs:element minOccurs="0" name="ConstructionFinancing_CustomFieldNumericValue1_Item9" type="xs:decimal"/>
            <xs:element minOccurs="0" name="ConstructionFinancing_CustomFieldNumericValue1_Item10" type="xs:decimal"/>
            <xs:element minOccurs="0" name="ConstructionFinancing_CustomFieldNumericValue2_Item1" type="xs:decimal"/>
            <xs:element minOccurs="0" name="ConstructionFinancing_CustomFieldNumericValue2_Item2" type="xs:decimal"/>
            <xs:element minOccurs="0" name="ConstructionFinancing_CustomFieldNumericValue2_Item3" type="xs:decimal"/>
            <xs:element minOccurs="0" name="ConstructionFinancing_CustomFieldNumericValue2_Item4" type="xs:decimal"/>
            <xs:element minOccurs="0" name="ConstructionFinancing_CustomFieldNumericValue2_Item5" type="xs:decimal"/>
            <xs:element minOccurs="0" name="ConstructionFinancing_CustomFieldNumericValue2_Item6" type="xs:decimal"/>
            <xs:element minOccurs="0" name="ConstructionFinancing_CustomFieldNumericValue2_Item7" type="xs:decimal"/>
            <xs:element minOccurs="0" name="ConstructionFinancing_CustomFieldNumericValue2_Item8" type="xs:decimal"/>
            <xs:element minOccurs="0" name="ConstructionFinancing_CustomFieldNumericValue2_Item9" type="xs:decimal"/>
            <xs:element minOccurs="0" name="ConstructionFinancing_CustomFieldNumericValue2_Item10" type="xs:decimal"/>
            <xs:element minOccurs="0" name="ConstructionFinancing_CustomFieldNumericValue3_Item1" type="xs:decimal"/>
            <xs:element minOccurs="0" name="ConstructionFinancing_CustomFieldNumericValue3_Item2" type="xs:decimal"/>
            <xs:element minOccurs="0" name="ConstructionFinancing_CustomFieldNumericValue3_Item3" type="xs:decimal"/>
            <xs:element minOccurs="0" name="ConstructionFinancing_CustomFieldNumericValue3_Item4" type="xs:decimal"/>
            <xs:element minOccurs="0" name="ConstructionFinancing_CustomFieldNumericValue3_Item5" type="xs:decimal"/>
            <xs:element minOccurs="0" name="ConstructionFinancing_CustomFieldNumericValue3_Item6" type="xs:decimal"/>
            <xs:element minOccurs="0" name="ConstructionFinancing_CustomFieldNumericValue3_Item7" type="xs:decimal"/>
            <xs:element minOccurs="0" name="ConstructionFinancing_CustomFieldNumericValue3_Item8" type="xs:decimal"/>
            <xs:element minOccurs="0" name="ConstructionFinancing_CustomFieldNumericValue3_Item9" type="xs:decimal"/>
            <xs:element minOccurs="0" name="ConstructionFinancing_CustomFieldNumericValue3_Item10" type="xs:decimal"/>
            <xs:element minOccurs="0" name="ConstructionFinancing_CustomFieldNumericValue4_Item1" type="xs:decimal"/>
            <xs:element minOccurs="0" name="ConstructionFinancing_CustomFieldNumericValue4_Item2" type="xs:decimal"/>
            <xs:element minOccurs="0" name="ConstructionFinancing_CustomFieldNumericValue4_Item3" type="xs:decimal"/>
            <xs:element minOccurs="0" name="ConstructionFinancing_CustomFieldNumericValue4_Item4" type="xs:decimal"/>
            <xs:element minOccurs="0" name="ConstructionFinancing_CustomFieldNumericValue4_Item5" type="xs:decimal"/>
            <xs:element minOccurs="0" name="ConstructionFinancing_CustomFieldNumericValue4_Item6" type="xs:decimal"/>
            <xs:element minOccurs="0" name="ConstructionFinancing_CustomFieldNumericValue4_Item7" type="xs:decimal"/>
            <xs:element minOccurs="0" name="ConstructionFinancing_CustomFieldNumericValue4_Item8" type="xs:decimal"/>
            <xs:element minOccurs="0" name="ConstructionFinancing_CustomFieldNumericValue4_Item9" type="xs:decimal"/>
            <xs:element minOccurs="0" name="ConstructionFinancing_CustomFieldNumericValue4_Item10" type="xs:decimal"/>
            <xs:element minOccurs="0" name="ConstructionFinancing_CustomFieldNumericValue5_Item1" type="xs:decimal"/>
            <xs:element minOccurs="0" name="ConstructionFinancing_CustomFieldNumericValue5_Item2" type="xs:decimal"/>
            <xs:element minOccurs="0" name="ConstructionFinancing_CustomFieldNumericValue5_Item3" type="xs:decimal"/>
            <xs:element minOccurs="0" name="ConstructionFinancing_CustomFieldNumericValue5_Item4" type="xs:decimal"/>
            <xs:element minOccurs="0" name="ConstructionFinancing_CustomFieldNumericValue5_Item5" type="xs:decimal"/>
            <xs:element minOccurs="0" name="ConstructionFinancing_CustomFieldNumericValue5_Item6" type="xs:decimal"/>
            <xs:element minOccurs="0" name="ConstructionFinancing_CustomFieldNumericValue5_Item7" type="xs:decimal"/>
            <xs:element minOccurs="0" name="ConstructionFinancing_CustomFieldNumericValue5_Item8" type="xs:decimal"/>
            <xs:element minOccurs="0" name="ConstructionFinancing_CustomFieldNumericValue5_Item9" type="xs:decimal"/>
            <xs:element minOccurs="0" name="ConstructionFinancing_CustomFieldNumericValue5_Item10" type="xs:decimal"/>
            <xs:element minOccurs="0" name="ConstructionFinancing_CustomFieldTextValue1_Item1" type="xs:string"/>
            <xs:element minOccurs="0" name="ConstructionFinancing_CustomFieldTextValue1_Item2" type="xs:string"/>
            <xs:element minOccurs="0" name="ConstructionFinancing_CustomFieldTextValue1_Item3" type="xs:string"/>
            <xs:element minOccurs="0" name="ConstructionFinancing_CustomFieldTextValue1_Item4" type="xs:string"/>
            <xs:element minOccurs="0" name="ConstructionFinancing_CustomFieldTextValue1_Item5" type="xs:string"/>
            <xs:element minOccurs="0" name="ConstructionFinancing_CustomFieldTextValue1_Item6" type="xs:string"/>
            <xs:element minOccurs="0" name="ConstructionFinancing_CustomFieldTextValue1_Item7" type="xs:string"/>
            <xs:element minOccurs="0" name="ConstructionFinancing_CustomFieldTextValue1_Item8" type="xs:string"/>
            <xs:element minOccurs="0" name="ConstructionFinancing_CustomFieldTextValue1_Item9" type="xs:string"/>
            <xs:element minOccurs="0" name="ConstructionFinancing_CustomFieldTextValue1_Item10" type="xs:string"/>
            <xs:element minOccurs="0" name="ConstructionFinancing_CustomFieldTextValue10_Item1" type="xs:string"/>
            <xs:element minOccurs="0" name="ConstructionFinancing_CustomFieldTextValue10_Item2" type="xs:string"/>
            <xs:element minOccurs="0" name="ConstructionFinancing_CustomFieldTextValue10_Item3" type="xs:string"/>
            <xs:element minOccurs="0" name="ConstructionFinancing_CustomFieldTextValue10_Item4" type="xs:string"/>
            <xs:element minOccurs="0" name="ConstructionFinancing_CustomFieldTextValue10_Item5" type="xs:string"/>
            <xs:element minOccurs="0" name="ConstructionFinancing_CustomFieldTextValue10_Item6" type="xs:string"/>
            <xs:element minOccurs="0" name="ConstructionFinancing_CustomFieldTextValue10_Item7" type="xs:string"/>
            <xs:element minOccurs="0" name="ConstructionFinancing_CustomFieldTextValue10_Item8" type="xs:string"/>
            <xs:element minOccurs="0" name="ConstructionFinancing_CustomFieldTextValue10_Item9" type="xs:string"/>
            <xs:element minOccurs="0" name="ConstructionFinancing_CustomFieldTextValue10_Item10" type="xs:string"/>
            <xs:element minOccurs="0" name="ConstructionFinancing_CustomFieldTextValue11_Item1" type="xs:string"/>
            <xs:element minOccurs="0" name="ConstructionFinancing_CustomFieldTextValue11_Item2" type="xs:string"/>
            <xs:element minOccurs="0" name="ConstructionFinancing_CustomFieldTextValue11_Item3" type="xs:string"/>
            <xs:element minOccurs="0" name="ConstructionFinancing_CustomFieldTextValue11_Item4" type="xs:string"/>
            <xs:element minOccurs="0" name="ConstructionFinancing_CustomFieldTextValue11_Item5" type="xs:string"/>
            <xs:element minOccurs="0" name="ConstructionFinancing_CustomFieldTextValue11_Item6" type="xs:string"/>
            <xs:element minOccurs="0" name="ConstructionFinancing_CustomFieldTextValue11_Item7" type="xs:string"/>
            <xs:element minOccurs="0" name="ConstructionFinancing_CustomFieldTextValue11_Item8" type="xs:string"/>
            <xs:element minOccurs="0" name="ConstructionFinancing_CustomFieldTextValue11_Item9" type="xs:string"/>
            <xs:element minOccurs="0" name="ConstructionFinancing_CustomFieldTextValue11_Item10" type="xs:string"/>
            <xs:element minOccurs="0" name="ConstructionFinancing_CustomFieldTextValue12_Item1" type="xs:string"/>
            <xs:element minOccurs="0" name="ConstructionFinancing_CustomFieldTextValue12_Item2" type="xs:string"/>
            <xs:element minOccurs="0" name="ConstructionFinancing_CustomFieldTextValue12_Item3" type="xs:string"/>
            <xs:element minOccurs="0" name="ConstructionFinancing_CustomFieldTextValue12_Item4" type="xs:string"/>
            <xs:element minOccurs="0" name="ConstructionFinancing_CustomFieldTextValue12_Item5" type="xs:string"/>
            <xs:element minOccurs="0" name="ConstructionFinancing_CustomFieldTextValue12_Item6" type="xs:string"/>
            <xs:element minOccurs="0" name="ConstructionFinancing_CustomFieldTextValue12_Item7" type="xs:string"/>
            <xs:element minOccurs="0" name="ConstructionFinancing_CustomFieldTextValue12_Item8" type="xs:string"/>
            <xs:element minOccurs="0" name="ConstructionFinancing_CustomFieldTextValue12_Item9" type="xs:string"/>
            <xs:element minOccurs="0" name="ConstructionFinancing_CustomFieldTextValue12_Item10" type="xs:string"/>
            <xs:element minOccurs="0" name="ConstructionFinancing_CustomFieldTextValue13_Item1" type="xs:string"/>
            <xs:element minOccurs="0" name="ConstructionFinancing_CustomFieldTextValue13_Item2" type="xs:string"/>
            <xs:element minOccurs="0" name="ConstructionFinancing_CustomFieldTextValue13_Item3" type="xs:string"/>
            <xs:element minOccurs="0" name="ConstructionFinancing_CustomFieldTextValue13_Item4" type="xs:string"/>
            <xs:element minOccurs="0" name="ConstructionFinancing_CustomFieldTextValue13_Item5" type="xs:string"/>
            <xs:element minOccurs="0" name="ConstructionFinancing_CustomFieldTextValue13_Item6" type="xs:string"/>
            <xs:element minOccurs="0" name="ConstructionFinancing_CustomFieldTextValue13_Item7" type="xs:string"/>
            <xs:element minOccurs="0" name="ConstructionFinancing_CustomFieldTextValue13_Item8" type="xs:string"/>
            <xs:element minOccurs="0" name="ConstructionFinancing_CustomFieldTextValue13_Item9" type="xs:string"/>
            <xs:element minOccurs="0" name="ConstructionFinancing_CustomFieldTextValue13_Item10" type="xs:string"/>
            <xs:element minOccurs="0" name="ConstructionFinancing_CustomFieldTextValue14_Item1" type="xs:string"/>
            <xs:element minOccurs="0" name="ConstructionFinancing_CustomFieldTextValue14_Item2" type="xs:string"/>
            <xs:element minOccurs="0" name="ConstructionFinancing_CustomFieldTextValue14_Item3" type="xs:string"/>
            <xs:element minOccurs="0" name="ConstructionFinancing_CustomFieldTextValue14_Item4" type="xs:string"/>
            <xs:element minOccurs="0" name="ConstructionFinancing_CustomFieldTextValue14_Item5" type="xs:string"/>
            <xs:element minOccurs="0" name="ConstructionFinancing_CustomFieldTextValue14_Item6" type="xs:string"/>
            <xs:element minOccurs="0" name="ConstructionFinancing_CustomFieldTextValue14_Item7" type="xs:string"/>
            <xs:element minOccurs="0" name="ConstructionFinancing_CustomFieldTextValue14_Item8" type="xs:string"/>
            <xs:element minOccurs="0" name="ConstructionFinancing_CustomFieldTextValue14_Item9" type="xs:string"/>
            <xs:element minOccurs="0" name="ConstructionFinancing_CustomFieldTextValue14_Item10" type="xs:string"/>
            <xs:element minOccurs="0" name="ConstructionFinancing_CustomFieldTextValue15_Item1" type="xs:string"/>
            <xs:element minOccurs="0" name="ConstructionFinancing_CustomFieldTextValue15_Item2" type="xs:string"/>
            <xs:element minOccurs="0" name="ConstructionFinancing_CustomFieldTextValue15_Item3" type="xs:string"/>
            <xs:element minOccurs="0" name="ConstructionFinancing_CustomFieldTextValue15_Item4" type="xs:string"/>
            <xs:element minOccurs="0" name="ConstructionFinancing_CustomFieldTextValue15_Item5" type="xs:string"/>
            <xs:element minOccurs="0" name="ConstructionFinancing_CustomFieldTextValue15_Item6" type="xs:string"/>
            <xs:element minOccurs="0" name="ConstructionFinancing_CustomFieldTextValue15_Item7" type="xs:string"/>
            <xs:element minOccurs="0" name="ConstructionFinancing_CustomFieldTextValue15_Item8" type="xs:string"/>
            <xs:element minOccurs="0" name="ConstructionFinancing_CustomFieldTextValue15_Item9" type="xs:string"/>
            <xs:element minOccurs="0" name="ConstructionFinancing_CustomFieldTextValue15_Item10" type="xs:string"/>
            <xs:element minOccurs="0" name="ConstructionFinancing_CustomFieldTextValue2_Item1" type="xs:string"/>
            <xs:element minOccurs="0" name="ConstructionFinancing_CustomFieldTextValue2_Item2" type="xs:string"/>
            <xs:element minOccurs="0" name="ConstructionFinancing_CustomFieldTextValue2_Item3" type="xs:string"/>
            <xs:element minOccurs="0" name="ConstructionFinancing_CustomFieldTextValue2_Item4" type="xs:string"/>
            <xs:element minOccurs="0" name="ConstructionFinancing_CustomFieldTextValue2_Item5" type="xs:string"/>
            <xs:element minOccurs="0" name="ConstructionFinancing_CustomFieldTextValue2_Item6" type="xs:string"/>
            <xs:element minOccurs="0" name="ConstructionFinancing_CustomFieldTextValue2_Item7" type="xs:string"/>
            <xs:element minOccurs="0" name="ConstructionFinancing_CustomFieldTextValue2_Item8" type="xs:string"/>
            <xs:element minOccurs="0" name="ConstructionFinancing_CustomFieldTextValue2_Item9" type="xs:string"/>
            <xs:element minOccurs="0" name="ConstructionFinancing_CustomFieldTextValue2_Item10" type="xs:string"/>
            <xs:element minOccurs="0" name="ConstructionFinancing_CustomFieldTextValue3_Item1" type="xs:string"/>
            <xs:element minOccurs="0" name="ConstructionFinancing_CustomFieldTextValue3_Item2" type="xs:string"/>
            <xs:element minOccurs="0" name="ConstructionFinancing_CustomFieldTextValue3_Item3" type="xs:string"/>
            <xs:element minOccurs="0" name="ConstructionFinancing_CustomFieldTextValue3_Item4" type="xs:string"/>
            <xs:element minOccurs="0" name="ConstructionFinancing_CustomFieldTextValue3_Item5" type="xs:string"/>
            <xs:element minOccurs="0" name="ConstructionFinancing_CustomFieldTextValue3_Item6" type="xs:string"/>
            <xs:element minOccurs="0" name="ConstructionFinancing_CustomFieldTextValue3_Item7" type="xs:string"/>
            <xs:element minOccurs="0" name="ConstructionFinancing_CustomFieldTextValue3_Item8" type="xs:string"/>
            <xs:element minOccurs="0" name="ConstructionFinancing_CustomFieldTextValue3_Item9" type="xs:string"/>
            <xs:element minOccurs="0" name="ConstructionFinancing_CustomFieldTextValue3_Item10" type="xs:string"/>
            <xs:element minOccurs="0" name="ConstructionFinancing_CustomFieldTextValue4_Item1" type="xs:string"/>
            <xs:element minOccurs="0" name="ConstructionFinancing_CustomFieldTextValue4_Item2" type="xs:string"/>
            <xs:element minOccurs="0" name="ConstructionFinancing_CustomFieldTextValue4_Item3" type="xs:string"/>
            <xs:element minOccurs="0" name="ConstructionFinancing_CustomFieldTextValue4_Item4" type="xs:string"/>
            <xs:element minOccurs="0" name="ConstructionFinancing_CustomFieldTextValue4_Item5" type="xs:string"/>
            <xs:element minOccurs="0" name="ConstructionFinancing_CustomFieldTextValue4_Item6" type="xs:string"/>
            <xs:element minOccurs="0" name="ConstructionFinancing_CustomFieldTextValue4_Item7" type="xs:string"/>
            <xs:element minOccurs="0" name="ConstructionFinancing_CustomFieldTextValue4_Item8" type="xs:string"/>
            <xs:element minOccurs="0" name="ConstructionFinancing_CustomFieldTextValue4_Item9" type="xs:string"/>
            <xs:element minOccurs="0" name="ConstructionFinancing_CustomFieldTextValue4_Item10" type="xs:string"/>
            <xs:element minOccurs="0" name="ConstructionFinancing_CustomFieldTextValue5_Item1" type="xs:string"/>
            <xs:element minOccurs="0" name="ConstructionFinancing_CustomFieldTextValue5_Item2" type="xs:string"/>
            <xs:element minOccurs="0" name="ConstructionFinancing_CustomFieldTextValue5_Item3" type="xs:string"/>
            <xs:element minOccurs="0" name="ConstructionFinancing_CustomFieldTextValue5_Item4" type="xs:string"/>
            <xs:element minOccurs="0" name="ConstructionFinancing_CustomFieldTextValue5_Item5" type="xs:string"/>
            <xs:element minOccurs="0" name="ConstructionFinancing_CustomFieldTextValue5_Item6" type="xs:string"/>
            <xs:element minOccurs="0" name="ConstructionFinancing_CustomFieldTextValue5_Item7" type="xs:string"/>
            <xs:element minOccurs="0" name="ConstructionFinancing_CustomFieldTextValue5_Item8" type="xs:string"/>
            <xs:element minOccurs="0" name="ConstructionFinancing_CustomFieldTextValue5_Item9" type="xs:string"/>
            <xs:element minOccurs="0" name="ConstructionFinancing_CustomFieldTextValue5_Item10" type="xs:string"/>
            <xs:element minOccurs="0" name="ConstructionFinancing_CustomFieldTextValue6_Item1" type="xs:string"/>
            <xs:element minOccurs="0" name="ConstructionFinancing_CustomFieldTextValue6_Item2" type="xs:string"/>
            <xs:element minOccurs="0" name="ConstructionFinancing_CustomFieldTextValue6_Item3" type="xs:string"/>
            <xs:element minOccurs="0" name="ConstructionFinancing_CustomFieldTextValue6_Item4" type="xs:string"/>
            <xs:element minOccurs="0" name="ConstructionFinancing_CustomFieldTextValue6_Item5" type="xs:string"/>
            <xs:element minOccurs="0" name="ConstructionFinancing_CustomFieldTextValue6_Item6" type="xs:string"/>
            <xs:element minOccurs="0" name="ConstructionFinancing_CustomFieldTextValue6_Item7" type="xs:string"/>
            <xs:element minOccurs="0" name="ConstructionFinancing_CustomFieldTextValue6_Item8" type="xs:string"/>
            <xs:element minOccurs="0" name="ConstructionFinancing_CustomFieldTextValue6_Item9" type="xs:string"/>
            <xs:element minOccurs="0" name="ConstructionFinancing_CustomFieldTextValue6_Item10" type="xs:string"/>
            <xs:element minOccurs="0" name="ConstructionFinancing_CustomFieldTextValue7_Item1" type="xs:string"/>
            <xs:element minOccurs="0" name="ConstructionFinancing_CustomFieldTextValue7_Item2" type="xs:string"/>
            <xs:element minOccurs="0" name="ConstructionFinancing_CustomFieldTextValue7_Item3" type="xs:string"/>
            <xs:element minOccurs="0" name="ConstructionFinancing_CustomFieldTextValue7_Item4" type="xs:string"/>
            <xs:element minOccurs="0" name="ConstructionFinancing_CustomFieldTextValue7_Item5" type="xs:string"/>
            <xs:element minOccurs="0" name="ConstructionFinancing_CustomFieldTextValue7_Item6" type="xs:string"/>
            <xs:element minOccurs="0" name="ConstructionFinancing_CustomFieldTextValue7_Item7" type="xs:string"/>
            <xs:element minOccurs="0" name="ConstructionFinancing_CustomFieldTextValue7_Item8" type="xs:string"/>
            <xs:element minOccurs="0" name="ConstructionFinancing_CustomFieldTextValue7_Item9" type="xs:string"/>
            <xs:element minOccurs="0" name="ConstructionFinancing_CustomFieldTextValue7_Item10" type="xs:string"/>
            <xs:element minOccurs="0" name="ConstructionFinancing_CustomFieldTextValue8_Item1" type="xs:string"/>
            <xs:element minOccurs="0" name="ConstructionFinancing_CustomFieldTextValue8_Item2" type="xs:string"/>
            <xs:element minOccurs="0" name="ConstructionFinancing_CustomFieldTextValue8_Item3" type="xs:string"/>
            <xs:element minOccurs="0" name="ConstructionFinancing_CustomFieldTextValue8_Item4" type="xs:string"/>
            <xs:element minOccurs="0" name="ConstructionFinancing_CustomFieldTextValue8_Item5" type="xs:string"/>
            <xs:element minOccurs="0" name="ConstructionFinancing_CustomFieldTextValue8_Item6" type="xs:string"/>
            <xs:element minOccurs="0" name="ConstructionFinancing_CustomFieldTextValue8_Item7" type="xs:string"/>
            <xs:element minOccurs="0" name="ConstructionFinancing_CustomFieldTextValue8_Item8" type="xs:string"/>
            <xs:element minOccurs="0" name="ConstructionFinancing_CustomFieldTextValue8_Item9" type="xs:string"/>
            <xs:element minOccurs="0" name="ConstructionFinancing_CustomFieldTextValue8_Item10" type="xs:string"/>
            <xs:element minOccurs="0" name="ConstructionFinancing_CustomFieldTextValue9_Item1" type="xs:string"/>
            <xs:element minOccurs="0" name="ConstructionFinancing_CustomFieldTextValue9_Item2" type="xs:string"/>
            <xs:element minOccurs="0" name="ConstructionFinancing_CustomFieldTextValue9_Item3" type="xs:string"/>
            <xs:element minOccurs="0" name="ConstructionFinancing_CustomFieldTextValue9_Item4" type="xs:string"/>
            <xs:element minOccurs="0" name="ConstructionFinancing_CustomFieldTextValue9_Item5" type="xs:string"/>
            <xs:element minOccurs="0" name="ConstructionFinancing_CustomFieldTextValue9_Item6" type="xs:string"/>
            <xs:element minOccurs="0" name="ConstructionFinancing_CustomFieldTextValue9_Item7" type="xs:string"/>
            <xs:element minOccurs="0" name="ConstructionFinancing_CustomFieldTextValue9_Item8" type="xs:string"/>
            <xs:element minOccurs="0" name="ConstructionFinancing_CustomFieldTextValue9_Item9" type="xs:string"/>
            <xs:element minOccurs="0" name="ConstructionFinancing_CustomFieldTextValue9_Item10" type="xs:string"/>
            <xs:element minOccurs="0" name="ConstructionFinancing_FinanceType_FinanceType_Item1" type="xs:string"/>
            <xs:element minOccurs="0" name="ConstructionFinancing_FinanceType_FinanceType_Item2" type="xs:string"/>
            <xs:element minOccurs="0" name="ConstructionFinancing_FinanceType_FinanceType_Item3" type="xs:string"/>
            <xs:element minOccurs="0" name="ConstructionFinancing_FinanceType_FinanceType_Item4" type="xs:string"/>
            <xs:element minOccurs="0" name="ConstructionFinancing_FinanceType_FinanceType_Item5" type="xs:string"/>
            <xs:element minOccurs="0" name="ConstructionFinancing_FinanceType_FinanceType_Item6" type="xs:string"/>
            <xs:element minOccurs="0" name="ConstructionFinancing_FinanceType_FinanceType_Item7" type="xs:string"/>
            <xs:element minOccurs="0" name="ConstructionFinancing_FinanceType_FinanceType_Item8" type="xs:string"/>
            <xs:element minOccurs="0" name="ConstructionFinancing_FinanceType_FinanceType_Item9" type="xs:string"/>
            <xs:element minOccurs="0" name="ConstructionFinancing_FinanceType_FinanceType_Item10" type="xs:string"/>
            <xs:element minOccurs="0" name="ConstructionFinancing_FinancingSourceType_Type_Item1" type="xs:string"/>
            <xs:element minOccurs="0" name="ConstructionFinancing_FinancingSourceType_Type_Item2" type="xs:string"/>
            <xs:element minOccurs="0" name="ConstructionFinancing_FinancingSourceType_Type_Item3" type="xs:string"/>
            <xs:element minOccurs="0" name="ConstructionFinancing_FinancingSourceType_Type_Item4" type="xs:string"/>
            <xs:element minOccurs="0" name="ConstructionFinancing_FinancingSourceType_Type_Item5" type="xs:string"/>
            <xs:element minOccurs="0" name="ConstructionFinancing_FinancingSourceType_Type_Item6" type="xs:string"/>
            <xs:element minOccurs="0" name="ConstructionFinancing_FinancingSourceType_Type_Item7" type="xs:string"/>
            <xs:element minOccurs="0" name="ConstructionFinancing_FinancingSourceType_Type_Item8" type="xs:string"/>
            <xs:element minOccurs="0" name="ConstructionFinancing_FinancingSourceType_Type_Item9" type="xs:string"/>
            <xs:element minOccurs="0" name="ConstructionFinancing_FinancingSourceType_Type_Item10" type="xs:string"/>
            <xs:element minOccurs="0" name="ConstructionFinancing_InterestRate_Item1" type="xs:decimal"/>
            <xs:element minOccurs="0" name="ConstructionFinancing_InterestRate_Item2" type="xs:decimal"/>
            <xs:element minOccurs="0" name="ConstructionFinancing_InterestRate_Item3" type="xs:decimal"/>
            <xs:element minOccurs="0" name="ConstructionFinancing_InterestRate_Item4" type="xs:decimal"/>
            <xs:element minOccurs="0" name="ConstructionFinancing_InterestRate_Item5" type="xs:decimal"/>
            <xs:element minOccurs="0" name="ConstructionFinancing_InterestRate_Item6" type="xs:decimal"/>
            <xs:element minOccurs="0" name="ConstructionFinancing_InterestRate_Item7" type="xs:decimal"/>
            <xs:element minOccurs="0" name="ConstructionFinancing_InterestRate_Item8" type="xs:decimal"/>
            <xs:element minOccurs="0" name="ConstructionFinancing_InterestRate_Item9" type="xs:decimal"/>
            <xs:element minOccurs="0" name="ConstructionFinancing_InterestRate_Item10" type="xs:decimal"/>
            <xs:element minOccurs="0" name="ConstructionFinancing_LoanFee_x0025__Item1" type="xs:decimal"/>
            <xs:element minOccurs="0" name="ConstructionFinancing_LoanFee_x0025__Item2" type="xs:decimal"/>
            <xs:element minOccurs="0" name="ConstructionFinancing_LoanFee_x0025__Item3" type="xs:decimal"/>
            <xs:element minOccurs="0" name="ConstructionFinancing_LoanFee_x0025__Item4" type="xs:decimal"/>
            <xs:element minOccurs="0" name="ConstructionFinancing_LoanFee_x0025__Item5" type="xs:decimal"/>
            <xs:element minOccurs="0" name="ConstructionFinancing_LoanFee_x0025__Item6" type="xs:decimal"/>
            <xs:element minOccurs="0" name="ConstructionFinancing_LoanFee_x0025__Item7" type="xs:decimal"/>
            <xs:element minOccurs="0" name="ConstructionFinancing_LoanFee_x0025__Item8" type="xs:decimal"/>
            <xs:element minOccurs="0" name="ConstructionFinancing_LoanFee_x0025__Item9" type="xs:decimal"/>
            <xs:element minOccurs="0" name="ConstructionFinancing_LoanFee_x0025__Item10" type="xs:decimal"/>
            <xs:element minOccurs="0" name="ConstructionFinancing_ProviderName_Item1" type="xs:string"/>
            <xs:element minOccurs="0" name="ConstructionFinancing_ProviderName_Item2" type="xs:string"/>
            <xs:element minOccurs="0" name="ConstructionFinancing_ProviderName_Item3" type="xs:string"/>
            <xs:element minOccurs="0" name="ConstructionFinancing_ProviderName_Item4" type="xs:string"/>
            <xs:element minOccurs="0" name="ConstructionFinancing_ProviderName_Item5" type="xs:string"/>
            <xs:element minOccurs="0" name="ConstructionFinancing_ProviderName_Item6" type="xs:string"/>
            <xs:element minOccurs="0" name="ConstructionFinancing_ProviderName_Item7" type="xs:string"/>
            <xs:element minOccurs="0" name="ConstructionFinancing_ProviderName_Item8" type="xs:string"/>
            <xs:element minOccurs="0" name="ConstructionFinancing_ProviderName_Item9" type="xs:string"/>
            <xs:element minOccurs="0" name="ConstructionFinancing_ProviderName_Item10" type="xs:string"/>
            <xs:element minOccurs="0" name="Contractor_ActualDollarsSpent_Item1" type="xs:decimal"/>
            <xs:element minOccurs="0" name="Contractor_ActualDollarsSpent_Item2" type="xs:decimal"/>
            <xs:element minOccurs="0" name="Contractor_ActualDollarsSpent_Item3" type="xs:decimal"/>
            <xs:element minOccurs="0" name="Contractor_ActualDollarsSpent_Item4" type="xs:decimal"/>
            <xs:element minOccurs="0" name="Contractor_ActualDollarsSpent_Item5" type="xs:decimal"/>
            <xs:element minOccurs="0" name="Contractor_ActualDollarsSpent_Item6" type="xs:decimal"/>
            <xs:element minOccurs="0" name="Contractor_ActualDollarsSpent_Item7" type="xs:decimal"/>
            <xs:element minOccurs="0" name="Contractor_ActualDollarsSpent_Item8" type="xs:decimal"/>
            <xs:element minOccurs="0" name="Contractor_ActualDollarsSpent_Item9" type="xs:decimal"/>
            <xs:element minOccurs="0" name="Contractor_ActualDollarsSpent_Item10" type="xs:decimal"/>
            <xs:element minOccurs="0" name="Contractor_ActualHoursWorked_Item1" type="xs:int"/>
            <xs:element minOccurs="0" name="Contractor_ActualHoursWorked_Item2" type="xs:int"/>
            <xs:element minOccurs="0" name="Contractor_ActualHoursWorked_Item3" type="xs:int"/>
            <xs:element minOccurs="0" name="Contractor_ActualHoursWorked_Item4" type="xs:int"/>
            <xs:element minOccurs="0" name="Contractor_ActualHoursWorked_Item5" type="xs:int"/>
            <xs:element minOccurs="0" name="Contractor_ActualHoursWorked_Item6" type="xs:int"/>
            <xs:element minOccurs="0" name="Contractor_ActualHoursWorked_Item7" type="xs:int"/>
            <xs:element minOccurs="0" name="Contractor_ActualHoursWorked_Item8" type="xs:int"/>
            <xs:element minOccurs="0" name="Contractor_ActualHoursWorked_Item9" type="xs:int"/>
            <xs:element minOccurs="0" name="Contractor_ActualHoursWorked_Item10" type="xs:int"/>
            <xs:element minOccurs="0" name="Contractor_ActualPercentOfHoursWorked_Item1" type="xs:decimal"/>
            <xs:element minOccurs="0" name="Contractor_ActualPercentOfHoursWorked_Item2" type="xs:decimal"/>
            <xs:element minOccurs="0" name="Contractor_ActualPercentOfHoursWorked_Item3" type="xs:decimal"/>
            <xs:element minOccurs="0" name="Contractor_ActualPercentOfHoursWorked_Item4" type="xs:decimal"/>
            <xs:element minOccurs="0" name="Contractor_ActualPercentOfHoursWorked_Item5" type="xs:decimal"/>
            <xs:element minOccurs="0" name="Contractor_ActualPercentOfHoursWorked_Item6" type="xs:decimal"/>
            <xs:element minOccurs="0" name="Contractor_ActualPercentOfHoursWorked_Item7" type="xs:decimal"/>
            <xs:element minOccurs="0" name="Contractor_ActualPercentOfHoursWorked_Item8" type="xs:decimal"/>
            <xs:element minOccurs="0" name="Contractor_ActualPercentOfHoursWorked_Item9" type="xs:decimal"/>
            <xs:element minOccurs="0" name="Contractor_ActualPercentOfHoursWorked_Item10" type="xs:decimal"/>
            <xs:element minOccurs="0" name="Contractor_CapacityType_Description_Item1" type="xs:string"/>
            <xs:element minOccurs="0" name="Contractor_CapacityType_Description_Item2" type="xs:string"/>
            <xs:element minOccurs="0" name="Contractor_CapacityType_Description_Item3" type="xs:string"/>
            <xs:element minOccurs="0" name="Contractor_CapacityType_Description_Item4" type="xs:string"/>
            <xs:element minOccurs="0" name="Contractor_CapacityType_Description_Item5" type="xs:string"/>
            <xs:element minOccurs="0" name="Contractor_CapacityType_Description_Item6" type="xs:string"/>
            <xs:element minOccurs="0" name="Contractor_CapacityType_Description_Item7" type="xs:string"/>
            <xs:element minOccurs="0" name="Contractor_CapacityType_Description_Item8" type="xs:string"/>
            <xs:element minOccurs="0" name="Contractor_CapacityType_Description_Item9" type="xs:string"/>
            <xs:element minOccurs="0" name="Contractor_CapacityType_Description_Item10" type="xs:string"/>
            <xs:element minOccurs="0" name="Contractor_ContractedDollars_Item1" type="xs:decimal"/>
            <xs:element minOccurs="0" name="Contractor_ContractedDollars_Item2" type="xs:decimal"/>
            <xs:element minOccurs="0" name="Contractor_ContractedDollars_Item3" type="xs:decimal"/>
            <xs:element minOccurs="0" name="Contractor_ContractedDollars_Item4" type="xs:decimal"/>
            <xs:element minOccurs="0" name="Contractor_ContractedDollars_Item5" type="xs:decimal"/>
            <xs:element minOccurs="0" name="Contractor_ContractedDollars_Item6" type="xs:decimal"/>
            <xs:element minOccurs="0" name="Contractor_ContractedDollars_Item7" type="xs:decimal"/>
            <xs:element minOccurs="0" name="Contractor_ContractedDollars_Item8" type="xs:decimal"/>
            <xs:element minOccurs="0" name="Contractor_ContractedDollars_Item9" type="xs:decimal"/>
            <xs:element minOccurs="0" name="Contractor_ContractedDollars_Item10" type="xs:decimal"/>
            <xs:element minOccurs="0" name="Contractor_CustomFieldBitValue1_Item1" type="xs:boolean"/>
            <xs:element minOccurs="0" name="Contractor_CustomFieldBitValue1_Item2" type="xs:boolean"/>
            <xs:element minOccurs="0" name="Contractor_CustomFieldBitValue1_Item3" type="xs:boolean"/>
            <xs:element minOccurs="0" name="Contractor_CustomFieldBitValue1_Item4" type="xs:boolean"/>
            <xs:element minOccurs="0" name="Contractor_CustomFieldBitValue1_Item5" type="xs:boolean"/>
            <xs:element minOccurs="0" name="Contractor_CustomFieldBitValue1_Item6" type="xs:boolean"/>
            <xs:element minOccurs="0" name="Contractor_CustomFieldBitValue1_Item7" type="xs:boolean"/>
            <xs:element minOccurs="0" name="Contractor_CustomFieldBitValue1_Item8" type="xs:boolean"/>
            <xs:element minOccurs="0" name="Contractor_CustomFieldBitValue1_Item9" type="xs:boolean"/>
            <xs:element minOccurs="0" name="Contractor_CustomFieldBitValue1_Item10" type="xs:boolean"/>
            <xs:element minOccurs="0" name="Contractor_CustomFieldBitValue2_Item1" type="xs:boolean"/>
            <xs:element minOccurs="0" name="Contractor_CustomFieldBitValue2_Item2" type="xs:boolean"/>
            <xs:element minOccurs="0" name="Contractor_CustomFieldBitValue2_Item3" type="xs:boolean"/>
            <xs:element minOccurs="0" name="Contractor_CustomFieldBitValue2_Item4" type="xs:boolean"/>
            <xs:element minOccurs="0" name="Contractor_CustomFieldBitValue2_Item5" type="xs:boolean"/>
            <xs:element minOccurs="0" name="Contractor_CustomFieldBitValue2_Item6" type="xs:boolean"/>
            <xs:element minOccurs="0" name="Contractor_CustomFieldBitValue2_Item7" type="xs:boolean"/>
            <xs:element minOccurs="0" name="Contractor_CustomFieldBitValue2_Item8" type="xs:boolean"/>
            <xs:element minOccurs="0" name="Contractor_CustomFieldBitValue2_Item9" type="xs:boolean"/>
            <xs:element minOccurs="0" name="Contractor_CustomFieldBitValue2_Item10" type="xs:boolean"/>
            <xs:element minOccurs="0" name="Contractor_CustomFieldBitValue3_Item1" type="xs:boolean"/>
            <xs:element minOccurs="0" name="Contractor_CustomFieldBitValue3_Item2" type="xs:boolean"/>
            <xs:element minOccurs="0" name="Contractor_CustomFieldBitValue3_Item3" type="xs:boolean"/>
            <xs:element minOccurs="0" name="Contractor_CustomFieldBitValue3_Item4" type="xs:boolean"/>
            <xs:element minOccurs="0" name="Contractor_CustomFieldBitValue3_Item5" type="xs:boolean"/>
            <xs:element minOccurs="0" name="Contractor_CustomFieldBitValue3_Item6" type="xs:boolean"/>
            <xs:element minOccurs="0" name="Contractor_CustomFieldBitValue3_Item7" type="xs:boolean"/>
            <xs:element minOccurs="0" name="Contractor_CustomFieldBitValue3_Item8" type="xs:boolean"/>
            <xs:element minOccurs="0" name="Contractor_CustomFieldBitValue3_Item9" type="xs:boolean"/>
            <xs:element minOccurs="0" name="Contractor_CustomFieldBitValue3_Item10" type="xs:boolean"/>
            <xs:element minOccurs="0" name="Contractor_CustomFieldBitValue4_Item1" type="xs:boolean"/>
            <xs:element minOccurs="0" name="Contractor_CustomFieldBitValue4_Item2" type="xs:boolean"/>
            <xs:element minOccurs="0" name="Contractor_CustomFieldBitValue4_Item3" type="xs:boolean"/>
            <xs:element minOccurs="0" name="Contractor_CustomFieldBitValue4_Item4" type="xs:boolean"/>
            <xs:element minOccurs="0" name="Contractor_CustomFieldBitValue4_Item5" type="xs:boolean"/>
            <xs:element minOccurs="0" name="Contractor_CustomFieldBitValue4_Item6" type="xs:boolean"/>
            <xs:element minOccurs="0" name="Contractor_CustomFieldBitValue4_Item7" type="xs:boolean"/>
            <xs:element minOccurs="0" name="Contractor_CustomFieldBitValue4_Item8" type="xs:boolean"/>
            <xs:element minOccurs="0" name="Contractor_CustomFieldBitValue4_Item9" type="xs:boolean"/>
            <xs:element minOccurs="0" name="Contractor_CustomFieldBitValue4_Item10" type="xs:boolean"/>
            <xs:element minOccurs="0" name="Contractor_CustomFieldBitValue5_Item1" type="xs:boolean"/>
            <xs:element minOccurs="0" name="Contractor_CustomFieldBitValue5_Item2" type="xs:boolean"/>
            <xs:element minOccurs="0" name="Contractor_CustomFieldBitValue5_Item3" type="xs:boolean"/>
            <xs:element minOccurs="0" name="Contractor_CustomFieldBitValue5_Item4" type="xs:boolean"/>
            <xs:element minOccurs="0" name="Contractor_CustomFieldBitValue5_Item5" type="xs:boolean"/>
            <xs:element minOccurs="0" name="Contractor_CustomFieldBitValue5_Item6" type="xs:boolean"/>
            <xs:element minOccurs="0" name="Contractor_CustomFieldBitValue5_Item7" type="xs:boolean"/>
            <xs:element minOccurs="0" name="Contractor_CustomFieldBitValue5_Item8" type="xs:boolean"/>
            <xs:element minOccurs="0" name="Contractor_CustomFieldBitValue5_Item9" type="xs:boolean"/>
            <xs:element minOccurs="0" name="Contractor_CustomFieldBitValue5_Item10" type="xs:boolean"/>
            <xs:element minOccurs="0" name="Contractor_CustomFieldDateValue1_Item1" type="xs:date"/>
            <xs:element minOccurs="0" name="Contractor_CustomFieldDateValue1_Item2" type="xs:date"/>
            <xs:element minOccurs="0" name="Contractor_CustomFieldDateValue1_Item3" type="xs:date"/>
            <xs:element minOccurs="0" name="Contractor_CustomFieldDateValue1_Item4" type="xs:date"/>
            <xs:element minOccurs="0" name="Contractor_CustomFieldDateValue1_Item5" type="xs:date"/>
            <xs:element minOccurs="0" name="Contractor_CustomFieldDateValue1_Item6" type="xs:date"/>
            <xs:element minOccurs="0" name="Contractor_CustomFieldDateValue1_Item7" type="xs:date"/>
            <xs:element minOccurs="0" name="Contractor_CustomFieldDateValue1_Item8" type="xs:date"/>
            <xs:element minOccurs="0" name="Contractor_CustomFieldDateValue1_Item9" type="xs:date"/>
            <xs:element minOccurs="0" name="Contractor_CustomFieldDateValue1_Item10" type="xs:date"/>
            <xs:element minOccurs="0" name="Contractor_CustomFieldDateValue2_Item1" type="xs:date"/>
            <xs:element minOccurs="0" name="Contractor_CustomFieldDateValue2_Item2" type="xs:date"/>
            <xs:element minOccurs="0" name="Contractor_CustomFieldDateValue2_Item3" type="xs:date"/>
            <xs:element minOccurs="0" name="Contractor_CustomFieldDateValue2_Item4" type="xs:date"/>
            <xs:element minOccurs="0" name="Contractor_CustomFieldDateValue2_Item5" type="xs:date"/>
            <xs:element minOccurs="0" name="Contractor_CustomFieldDateValue2_Item6" type="xs:date"/>
            <xs:element minOccurs="0" name="Contractor_CustomFieldDateValue2_Item7" type="xs:date"/>
            <xs:element minOccurs="0" name="Contractor_CustomFieldDateValue2_Item8" type="xs:date"/>
            <xs:element minOccurs="0" name="Contractor_CustomFieldDateValue2_Item9" type="xs:date"/>
            <xs:element minOccurs="0" name="Contractor_CustomFieldDateValue2_Item10" type="xs:date"/>
            <xs:element minOccurs="0" name="Contractor_CustomFieldDateValue3_Item1" type="xs:date"/>
            <xs:element minOccurs="0" name="Contractor_CustomFieldDateValue3_Item2" type="xs:date"/>
            <xs:element minOccurs="0" name="Contractor_CustomFieldDateValue3_Item3" type="xs:date"/>
            <xs:element minOccurs="0" name="Contractor_CustomFieldDateValue3_Item4" type="xs:date"/>
            <xs:element minOccurs="0" name="Contractor_CustomFieldDateValue3_Item5" type="xs:date"/>
            <xs:element minOccurs="0" name="Contractor_CustomFieldDateValue3_Item6" type="xs:date"/>
            <xs:element minOccurs="0" name="Contractor_CustomFieldDateValue3_Item7" type="xs:date"/>
            <xs:element minOccurs="0" name="Contractor_CustomFieldDateValue3_Item8" type="xs:date"/>
            <xs:element minOccurs="0" name="Contractor_CustomFieldDateValue3_Item9" type="xs:date"/>
            <xs:element minOccurs="0" name="Contractor_CustomFieldDateValue3_Item10" type="xs:date"/>
            <xs:element minOccurs="0" name="Contractor_CustomFieldDateValue4_Item1" type="xs:date"/>
            <xs:element minOccurs="0" name="Contractor_CustomFieldDateValue4_Item2" type="xs:date"/>
            <xs:element minOccurs="0" name="Contractor_CustomFieldDateValue4_Item3" type="xs:date"/>
            <xs:element minOccurs="0" name="Contractor_CustomFieldDateValue4_Item4" type="xs:date"/>
            <xs:element minOccurs="0" name="Contractor_CustomFieldDateValue4_Item5" type="xs:date"/>
            <xs:element minOccurs="0" name="Contractor_CustomFieldDateValue4_Item6" type="xs:date"/>
            <xs:element minOccurs="0" name="Contractor_CustomFieldDateValue4_Item7" type="xs:date"/>
            <xs:element minOccurs="0" name="Contractor_CustomFieldDateValue4_Item8" type="xs:date"/>
            <xs:element minOccurs="0" name="Contractor_CustomFieldDateValue4_Item9" type="xs:date"/>
            <xs:element minOccurs="0" name="Contractor_CustomFieldDateValue4_Item10" type="xs:date"/>
            <xs:element minOccurs="0" name="Contractor_CustomFieldDateValue5_Item1" type="xs:date"/>
            <xs:element minOccurs="0" name="Contractor_CustomFieldDateValue5_Item2" type="xs:date"/>
            <xs:element minOccurs="0" name="Contractor_CustomFieldDateValue5_Item3" type="xs:date"/>
            <xs:element minOccurs="0" name="Contractor_CustomFieldDateValue5_Item4" type="xs:date"/>
            <xs:element minOccurs="0" name="Contractor_CustomFieldDateValue5_Item5" type="xs:date"/>
            <xs:element minOccurs="0" name="Contractor_CustomFieldDateValue5_Item6" type="xs:date"/>
            <xs:element minOccurs="0" name="Contractor_CustomFieldDateValue5_Item7" type="xs:date"/>
            <xs:element minOccurs="0" name="Contractor_CustomFieldDateValue5_Item8" type="xs:date"/>
            <xs:element minOccurs="0" name="Contractor_CustomFieldDateValue5_Item9" type="xs:date"/>
            <xs:element minOccurs="0" name="Contractor_CustomFieldDateValue5_Item10" type="xs:date"/>
            <xs:element minOccurs="0" name="Contractor_CustomFieldDecimalValue1_Item1" type="xs:decimal"/>
            <xs:element minOccurs="0" name="Contractor_CustomFieldDecimalValue1_Item2" type="xs:decimal"/>
            <xs:element minOccurs="0" name="Contractor_CustomFieldDecimalValue1_Item3" type="xs:decimal"/>
            <xs:element minOccurs="0" name="Contractor_CustomFieldDecimalValue1_Item4" type="xs:decimal"/>
            <xs:element minOccurs="0" name="Contractor_CustomFieldDecimalValue1_Item5" type="xs:decimal"/>
            <xs:element minOccurs="0" name="Contractor_CustomFieldDecimalValue1_Item6" type="xs:decimal"/>
            <xs:element minOccurs="0" name="Contractor_CustomFieldDecimalValue1_Item7" type="xs:decimal"/>
            <xs:element minOccurs="0" name="Contractor_CustomFieldDecimalValue1_Item8" type="xs:decimal"/>
            <xs:element minOccurs="0" name="Contractor_CustomFieldDecimalValue1_Item9" type="xs:decimal"/>
            <xs:element minOccurs="0" name="Contractor_CustomFieldDecimalValue1_Item10" type="xs:decimal"/>
            <xs:element minOccurs="0" name="Contractor_CustomFieldDecimalValue2_Item1" type="xs:decimal"/>
            <xs:element minOccurs="0" name="Contractor_CustomFieldDecimalValue2_Item2" type="xs:decimal"/>
            <xs:element minOccurs="0" name="Contractor_CustomFieldDecimalValue2_Item3" type="xs:decimal"/>
            <xs:element minOccurs="0" name="Contractor_CustomFieldDecimalValue2_Item4" type="xs:decimal"/>
            <xs:element minOccurs="0" name="Contractor_CustomFieldDecimalValue2_Item5" type="xs:decimal"/>
            <xs:element minOccurs="0" name="Contractor_CustomFieldDecimalValue2_Item6" type="xs:decimal"/>
            <xs:element minOccurs="0" name="Contractor_CustomFieldDecimalValue2_Item7" type="xs:decimal"/>
            <xs:element minOccurs="0" name="Contractor_CustomFieldDecimalValue2_Item8" type="xs:decimal"/>
            <xs:element minOccurs="0" name="Contractor_CustomFieldDecimalValue2_Item9" type="xs:decimal"/>
            <xs:element minOccurs="0" name="Contractor_CustomFieldDecimalValue2_Item10" type="xs:decimal"/>
            <xs:element minOccurs="0" name="Contractor_CustomFieldDecimalValue3_Item1" type="xs:decimal"/>
            <xs:element minOccurs="0" name="Contractor_CustomFieldDecimalValue3_Item2" type="xs:decimal"/>
            <xs:element minOccurs="0" name="Contractor_CustomFieldDecimalValue3_Item3" type="xs:decimal"/>
            <xs:element minOccurs="0" name="Contractor_CustomFieldDecimalValue3_Item4" type="xs:decimal"/>
            <xs:element minOccurs="0" name="Contractor_CustomFieldDecimalValue3_Item5" type="xs:decimal"/>
            <xs:element minOccurs="0" name="Contractor_CustomFieldDecimalValue3_Item6" type="xs:decimal"/>
            <xs:element minOccurs="0" name="Contractor_CustomFieldDecimalValue3_Item7" type="xs:decimal"/>
            <xs:element minOccurs="0" name="Contractor_CustomFieldDecimalValue3_Item8" type="xs:decimal"/>
            <xs:element minOccurs="0" name="Contractor_CustomFieldDecimalValue3_Item9" type="xs:decimal"/>
            <xs:element minOccurs="0" name="Contractor_CustomFieldDecimalValue3_Item10" type="xs:decimal"/>
            <xs:element minOccurs="0" name="Contractor_CustomFieldDecimalValue4_Item1" type="xs:decimal"/>
            <xs:element minOccurs="0" name="Contractor_CustomFieldDecimalValue4_Item2" type="xs:decimal"/>
            <xs:element minOccurs="0" name="Contractor_CustomFieldDecimalValue4_Item3" type="xs:decimal"/>
            <xs:element minOccurs="0" name="Contractor_CustomFieldDecimalValue4_Item4" type="xs:decimal"/>
            <xs:element minOccurs="0" name="Contractor_CustomFieldDecimalValue4_Item5" type="xs:decimal"/>
            <xs:element minOccurs="0" name="Contractor_CustomFieldDecimalValue4_Item6" type="xs:decimal"/>
            <xs:element minOccurs="0" name="Contractor_CustomFieldDecimalValue4_Item7" type="xs:decimal"/>
            <xs:element minOccurs="0" name="Contractor_CustomFieldDecimalValue4_Item8" type="xs:decimal"/>
            <xs:element minOccurs="0" name="Contractor_CustomFieldDecimalValue4_Item9" type="xs:decimal"/>
            <xs:element minOccurs="0" name="Contractor_CustomFieldDecimalValue4_Item10" type="xs:decimal"/>
            <xs:element minOccurs="0" name="Contractor_CustomFieldDecimalValue5_Item1" type="xs:decimal"/>
            <xs:element minOccurs="0" name="Contractor_CustomFieldDecimalValue5_Item2" type="xs:decimal"/>
            <xs:element minOccurs="0" name="Contractor_CustomFieldDecimalValue5_Item3" type="xs:decimal"/>
            <xs:element minOccurs="0" name="Contractor_CustomFieldDecimalValue5_Item4" type="xs:decimal"/>
            <xs:element minOccurs="0" name="Contractor_CustomFieldDecimalValue5_Item5" type="xs:decimal"/>
            <xs:element minOccurs="0" name="Contractor_CustomFieldDecimalValue5_Item6" type="xs:decimal"/>
            <xs:element minOccurs="0" name="Contractor_CustomFieldDecimalValue5_Item7" type="xs:decimal"/>
            <xs:element minOccurs="0" name="Contractor_CustomFieldDecimalValue5_Item8" type="xs:decimal"/>
            <xs:element minOccurs="0" name="Contractor_CustomFieldDecimalValue5_Item9" type="xs:decimal"/>
            <xs:element minOccurs="0" name="Contractor_CustomFieldDecimalValue5_Item10" type="xs:decimal"/>
            <xs:element minOccurs="0" name="Contractor_CustomFieldNumericValue1_Item1" type="xs:decimal"/>
            <xs:element minOccurs="0" name="Contractor_CustomFieldNumericValue1_Item2" type="xs:decimal"/>
            <xs:element minOccurs="0" name="Contractor_CustomFieldNumericValue1_Item3" type="xs:decimal"/>
            <xs:element minOccurs="0" name="Contractor_CustomFieldNumericValue1_Item4" type="xs:decimal"/>
            <xs:element minOccurs="0" name="Contractor_CustomFieldNumericValue1_Item5" type="xs:decimal"/>
            <xs:element minOccurs="0" name="Contractor_CustomFieldNumericValue1_Item6" type="xs:decimal"/>
            <xs:element minOccurs="0" name="Contractor_CustomFieldNumericValue1_Item7" type="xs:decimal"/>
            <xs:element minOccurs="0" name="Contractor_CustomFieldNumericValue1_Item8" type="xs:decimal"/>
            <xs:element minOccurs="0" name="Contractor_CustomFieldNumericValue1_Item9" type="xs:decimal"/>
            <xs:element minOccurs="0" name="Contractor_CustomFieldNumericValue1_Item10" type="xs:decimal"/>
            <xs:element minOccurs="0" name="Contractor_CustomFieldNumericValue2_Item1" type="xs:decimal"/>
            <xs:element minOccurs="0" name="Contractor_CustomFieldNumericValue2_Item2" type="xs:decimal"/>
            <xs:element minOccurs="0" name="Contractor_CustomFieldNumericValue2_Item3" type="xs:decimal"/>
            <xs:element minOccurs="0" name="Contractor_CustomFieldNumericValue2_Item4" type="xs:decimal"/>
            <xs:element minOccurs="0" name="Contractor_CustomFieldNumericValue2_Item5" type="xs:decimal"/>
            <xs:element minOccurs="0" name="Contractor_CustomFieldNumericValue2_Item6" type="xs:decimal"/>
            <xs:element minOccurs="0" name="Contractor_CustomFieldNumericValue2_Item7" type="xs:decimal"/>
            <xs:element minOccurs="0" name="Contractor_CustomFieldNumericValue2_Item8" type="xs:decimal"/>
            <xs:element minOccurs="0" name="Contractor_CustomFieldNumericValue2_Item9" type="xs:decimal"/>
            <xs:element minOccurs="0" name="Contractor_CustomFieldNumericValue2_Item10" type="xs:decimal"/>
            <xs:element minOccurs="0" name="Contractor_CustomFieldNumericValue3_Item1" type="xs:decimal"/>
            <xs:element minOccurs="0" name="Contractor_CustomFieldNumericValue3_Item2" type="xs:decimal"/>
            <xs:element minOccurs="0" name="Contractor_CustomFieldNumericValue3_Item3" type="xs:decimal"/>
            <xs:element minOccurs="0" name="Contractor_CustomFieldNumericValue3_Item4" type="xs:decimal"/>
            <xs:element minOccurs="0" name="Contractor_CustomFieldNumericValue3_Item5" type="xs:decimal"/>
            <xs:element minOccurs="0" name="Contractor_CustomFieldNumericValue3_Item6" type="xs:decimal"/>
            <xs:element minOccurs="0" name="Contractor_CustomFieldNumericValue3_Item7" type="xs:decimal"/>
            <xs:element minOccurs="0" name="Contractor_CustomFieldNumericValue3_Item8" type="xs:decimal"/>
            <xs:element minOccurs="0" name="Contractor_CustomFieldNumericValue3_Item9" type="xs:decimal"/>
            <xs:element minOccurs="0" name="Contractor_CustomFieldNumericValue3_Item10" type="xs:decimal"/>
            <xs:element minOccurs="0" name="Contractor_CustomFieldNumericValue4_Item1" type="xs:decimal"/>
            <xs:element minOccurs="0" name="Contractor_CustomFieldNumericValue4_Item2" type="xs:decimal"/>
            <xs:element minOccurs="0" name="Contractor_CustomFieldNumericValue4_Item3" type="xs:decimal"/>
            <xs:element minOccurs="0" name="Contractor_CustomFieldNumericValue4_Item4" type="xs:decimal"/>
            <xs:element minOccurs="0" name="Contractor_CustomFieldNumericValue4_Item5" type="xs:decimal"/>
            <xs:element minOccurs="0" name="Contractor_CustomFieldNumericValue4_Item6" type="xs:decimal"/>
            <xs:element minOccurs="0" name="Contractor_CustomFieldNumericValue4_Item7" type="xs:decimal"/>
            <xs:element minOccurs="0" name="Contractor_CustomFieldNumericValue4_Item8" type="xs:decimal"/>
            <xs:element minOccurs="0" name="Contractor_CustomFieldNumericValue4_Item9" type="xs:decimal"/>
            <xs:element minOccurs="0" name="Contractor_CustomFieldNumericValue4_Item10" type="xs:decimal"/>
            <xs:element minOccurs="0" name="Contractor_CustomFieldNumericValue5_Item1" type="xs:decimal"/>
            <xs:element minOccurs="0" name="Contractor_CustomFieldNumericValue5_Item2" type="xs:decimal"/>
            <xs:element minOccurs="0" name="Contractor_CustomFieldNumericValue5_Item3" type="xs:decimal"/>
            <xs:element minOccurs="0" name="Contractor_CustomFieldNumericValue5_Item4" type="xs:decimal"/>
            <xs:element minOccurs="0" name="Contractor_CustomFieldNumericValue5_Item5" type="xs:decimal"/>
            <xs:element minOccurs="0" name="Contractor_CustomFieldNumericValue5_Item6" type="xs:decimal"/>
            <xs:element minOccurs="0" name="Contractor_CustomFieldNumericValue5_Item7" type="xs:decimal"/>
            <xs:element minOccurs="0" name="Contractor_CustomFieldNumericValue5_Item8" type="xs:decimal"/>
            <xs:element minOccurs="0" name="Contractor_CustomFieldNumericValue5_Item9" type="xs:decimal"/>
            <xs:element minOccurs="0" name="Contractor_CustomFieldNumericValue5_Item10" type="xs:decimal"/>
            <xs:element minOccurs="0" name="Contractor_CustomFieldTextValue1_Item1" type="xs:string"/>
            <xs:element minOccurs="0" name="Contractor_CustomFieldTextValue1_Item2" type="xs:string"/>
            <xs:element minOccurs="0" name="Contractor_CustomFieldTextValue1_Item3" type="xs:string"/>
            <xs:element minOccurs="0" name="Contractor_CustomFieldTextValue1_Item4" type="xs:string"/>
            <xs:element minOccurs="0" name="Contractor_CustomFieldTextValue1_Item5" type="xs:string"/>
            <xs:element minOccurs="0" name="Contractor_CustomFieldTextValue1_Item6" type="xs:string"/>
            <xs:element minOccurs="0" name="Contractor_CustomFieldTextValue1_Item7" type="xs:string"/>
            <xs:element minOccurs="0" name="Contractor_CustomFieldTextValue1_Item8" type="xs:string"/>
            <xs:element minOccurs="0" name="Contractor_CustomFieldTextValue1_Item9" type="xs:string"/>
            <xs:element minOccurs="0" name="Contractor_CustomFieldTextValue1_Item10" type="xs:string"/>
            <xs:element minOccurs="0" name="Contractor_CustomFieldTextValue10_Item1" type="xs:string"/>
            <xs:element minOccurs="0" name="Contractor_CustomFieldTextValue10_Item2" type="xs:string"/>
            <xs:element minOccurs="0" name="Contractor_CustomFieldTextValue10_Item3" type="xs:string"/>
            <xs:element minOccurs="0" name="Contractor_CustomFieldTextValue10_Item4" type="xs:string"/>
            <xs:element minOccurs="0" name="Contractor_CustomFieldTextValue10_Item5" type="xs:string"/>
            <xs:element minOccurs="0" name="Contractor_CustomFieldTextValue10_Item6" type="xs:string"/>
            <xs:element minOccurs="0" name="Contractor_CustomFieldTextValue10_Item7" type="xs:string"/>
            <xs:element minOccurs="0" name="Contractor_CustomFieldTextValue10_Item8" type="xs:string"/>
            <xs:element minOccurs="0" name="Contractor_CustomFieldTextValue10_Item9" type="xs:string"/>
            <xs:element minOccurs="0" name="Contractor_CustomFieldTextValue10_Item10" type="xs:string"/>
            <xs:element minOccurs="0" name="Contractor_CustomFieldTextValue11_Item1" type="xs:string"/>
            <xs:element minOccurs="0" name="Contractor_CustomFieldTextValue11_Item2" type="xs:string"/>
            <xs:element minOccurs="0" name="Contractor_CustomFieldTextValue11_Item3" type="xs:string"/>
            <xs:element minOccurs="0" name="Contractor_CustomFieldTextValue11_Item4" type="xs:string"/>
            <xs:element minOccurs="0" name="Contractor_CustomFieldTextValue11_Item5" type="xs:string"/>
            <xs:element minOccurs="0" name="Contractor_CustomFieldTextValue11_Item6" type="xs:string"/>
            <xs:element minOccurs="0" name="Contractor_CustomFieldTextValue11_Item7" type="xs:string"/>
            <xs:element minOccurs="0" name="Contractor_CustomFieldTextValue11_Item8" type="xs:string"/>
            <xs:element minOccurs="0" name="Contractor_CustomFieldTextValue11_Item9" type="xs:string"/>
            <xs:element minOccurs="0" name="Contractor_CustomFieldTextValue11_Item10" type="xs:string"/>
            <xs:element minOccurs="0" name="Contractor_CustomFieldTextValue12_Item1" type="xs:string"/>
            <xs:element minOccurs="0" name="Contractor_CustomFieldTextValue12_Item2" type="xs:string"/>
            <xs:element minOccurs="0" name="Contractor_CustomFieldTextValue12_Item3" type="xs:string"/>
            <xs:element minOccurs="0" name="Contractor_CustomFieldTextValue12_Item4" type="xs:string"/>
            <xs:element minOccurs="0" name="Contractor_CustomFieldTextValue12_Item5" type="xs:string"/>
            <xs:element minOccurs="0" name="Contractor_CustomFieldTextValue12_Item6" type="xs:string"/>
            <xs:element minOccurs="0" name="Contractor_CustomFieldTextValue12_Item7" type="xs:string"/>
            <xs:element minOccurs="0" name="Contractor_CustomFieldTextValue12_Item8" type="xs:string"/>
            <xs:element minOccurs="0" name="Contractor_CustomFieldTextValue12_Item9" type="xs:string"/>
            <xs:element minOccurs="0" name="Contractor_CustomFieldTextValue12_Item10" type="xs:string"/>
            <xs:element minOccurs="0" name="Contractor_CustomFieldTextValue13_Item1" type="xs:string"/>
            <xs:element minOccurs="0" name="Contractor_CustomFieldTextValue13_Item2" type="xs:string"/>
            <xs:element minOccurs="0" name="Contractor_CustomFieldTextValue13_Item3" type="xs:string"/>
            <xs:element minOccurs="0" name="Contractor_CustomFieldTextValue13_Item4" type="xs:string"/>
            <xs:element minOccurs="0" name="Contractor_CustomFieldTextValue13_Item5" type="xs:string"/>
            <xs:element minOccurs="0" name="Contractor_CustomFieldTextValue13_Item6" type="xs:string"/>
            <xs:element minOccurs="0" name="Contractor_CustomFieldTextValue13_Item7" type="xs:string"/>
            <xs:element minOccurs="0" name="Contractor_CustomFieldTextValue13_Item8" type="xs:string"/>
            <xs:element minOccurs="0" name="Contractor_CustomFieldTextValue13_Item9" type="xs:string"/>
            <xs:element minOccurs="0" name="Contractor_CustomFieldTextValue13_Item10" type="xs:string"/>
            <xs:element minOccurs="0" name="Contractor_CustomFieldTextValue14_Item1" type="xs:string"/>
            <xs:element minOccurs="0" name="Contractor_CustomFieldTextValue14_Item2" type="xs:string"/>
            <xs:element minOccurs="0" name="Contractor_CustomFieldTextValue14_Item3" type="xs:string"/>
            <xs:element minOccurs="0" name="Contractor_CustomFieldTextValue14_Item4" type="xs:string"/>
            <xs:element minOccurs="0" name="Contractor_CustomFieldTextValue14_Item5" type="xs:string"/>
            <xs:element minOccurs="0" name="Contractor_CustomFieldTextValue14_Item6" type="xs:string"/>
            <xs:element minOccurs="0" name="Contractor_CustomFieldTextValue14_Item7" type="xs:string"/>
            <xs:element minOccurs="0" name="Contractor_CustomFieldTextValue14_Item8" type="xs:string"/>
            <xs:element minOccurs="0" name="Contractor_CustomFieldTextValue14_Item9" type="xs:string"/>
            <xs:element minOccurs="0" name="Contractor_CustomFieldTextValue14_Item10" type="xs:string"/>
            <xs:element minOccurs="0" name="Contractor_CustomFieldTextValue15_Item1" type="xs:string"/>
            <xs:element minOccurs="0" name="Contractor_CustomFieldTextValue15_Item2" type="xs:string"/>
            <xs:element minOccurs="0" name="Contractor_CustomFieldTextValue15_Item3" type="xs:string"/>
            <xs:element minOccurs="0" name="Contractor_CustomFieldTextValue15_Item4" type="xs:string"/>
            <xs:element minOccurs="0" name="Contractor_CustomFieldTextValue15_Item5" type="xs:string"/>
            <xs:element minOccurs="0" name="Contractor_CustomFieldTextValue15_Item6" type="xs:string"/>
            <xs:element minOccurs="0" name="Contractor_CustomFieldTextValue15_Item7" type="xs:string"/>
            <xs:element minOccurs="0" name="Contractor_CustomFieldTextValue15_Item8" type="xs:string"/>
            <xs:element minOccurs="0" name="Contractor_CustomFieldTextValue15_Item9" type="xs:string"/>
            <xs:element minOccurs="0" name="Contractor_CustomFieldTextValue15_Item10" type="xs:string"/>
            <xs:element minOccurs="0" name="Contractor_CustomFieldTextValue2_Item1" type="xs:string"/>
            <xs:element minOccurs="0" name="Contractor_CustomFieldTextValue2_Item2" type="xs:string"/>
            <xs:element minOccurs="0" name="Contractor_CustomFieldTextValue2_Item3" type="xs:string"/>
            <xs:element minOccurs="0" name="Contractor_CustomFieldTextValue2_Item4" type="xs:string"/>
            <xs:element minOccurs="0" name="Contractor_CustomFieldTextValue2_Item5" type="xs:string"/>
            <xs:element minOccurs="0" name="Contractor_CustomFieldTextValue2_Item6" type="xs:string"/>
            <xs:element minOccurs="0" name="Contractor_CustomFieldTextValue2_Item7" type="xs:string"/>
            <xs:element minOccurs="0" name="Contractor_CustomFieldTextValue2_Item8" type="xs:string"/>
            <xs:element minOccurs="0" name="Contractor_CustomFieldTextValue2_Item9" type="xs:string"/>
            <xs:element minOccurs="0" name="Contractor_CustomFieldTextValue2_Item10" type="xs:string"/>
            <xs:element minOccurs="0" name="Contractor_CustomFieldTextValue3_Item1" type="xs:string"/>
            <xs:element minOccurs="0" name="Contractor_CustomFieldTextValue3_Item2" type="xs:string"/>
            <xs:element minOccurs="0" name="Contractor_CustomFieldTextValue3_Item3" type="xs:string"/>
            <xs:element minOccurs="0" name="Contractor_CustomFieldTextValue3_Item4" type="xs:string"/>
            <xs:element minOccurs="0" name="Contractor_CustomFieldTextValue3_Item5" type="xs:string"/>
            <xs:element minOccurs="0" name="Contractor_CustomFieldTextValue3_Item6" type="xs:string"/>
            <xs:element minOccurs="0" name="Contractor_CustomFieldTextValue3_Item7" type="xs:string"/>
            <xs:element minOccurs="0" name="Contractor_CustomFieldTextValue3_Item8" type="xs:string"/>
            <xs:element minOccurs="0" name="Contractor_CustomFieldTextValue3_Item9" type="xs:string"/>
            <xs:element minOccurs="0" name="Contractor_CustomFieldTextValue3_Item10" type="xs:string"/>
            <xs:element minOccurs="0" name="Contractor_CustomFieldTextValue4_Item1" type="xs:string"/>
            <xs:element minOccurs="0" name="Contractor_CustomFieldTextValue4_Item2" type="xs:string"/>
            <xs:element minOccurs="0" name="Contractor_CustomFieldTextValue4_Item3" type="xs:string"/>
            <xs:element minOccurs="0" name="Contractor_CustomFieldTextValue4_Item4" type="xs:string"/>
            <xs:element minOccurs="0" name="Contractor_CustomFieldTextValue4_Item5" type="xs:string"/>
            <xs:element minOccurs="0" name="Contractor_CustomFieldTextValue4_Item6" type="xs:string"/>
            <xs:element minOccurs="0" name="Contractor_CustomFieldTextValue4_Item7" type="xs:string"/>
            <xs:element minOccurs="0" name="Contractor_CustomFieldTextValue4_Item8" type="xs:string"/>
            <xs:element minOccurs="0" name="Contractor_CustomFieldTextValue4_Item9" type="xs:string"/>
            <xs:element minOccurs="0" name="Contractor_CustomFieldTextValue4_Item10" type="xs:string"/>
            <xs:element minOccurs="0" name="Contractor_CustomFieldTextValue5_Item1" type="xs:string"/>
            <xs:element minOccurs="0" name="Contractor_CustomFieldTextValue5_Item2" type="xs:string"/>
            <xs:element minOccurs="0" name="Contractor_CustomFieldTextValue5_Item3" type="xs:string"/>
            <xs:element minOccurs="0" name="Contractor_CustomFieldTextValue5_Item4" type="xs:string"/>
            <xs:element minOccurs="0" name="Contractor_CustomFieldTextValue5_Item5" type="xs:string"/>
            <xs:element minOccurs="0" name="Contractor_CustomFieldTextValue5_Item6" type="xs:string"/>
            <xs:element minOccurs="0" name="Contractor_CustomFieldTextValue5_Item7" type="xs:string"/>
            <xs:element minOccurs="0" name="Contractor_CustomFieldTextValue5_Item8" type="xs:string"/>
            <xs:element minOccurs="0" name="Contractor_CustomFieldTextValue5_Item9" type="xs:string"/>
            <xs:element minOccurs="0" name="Contractor_CustomFieldTextValue5_Item10" type="xs:string"/>
            <xs:element minOccurs="0" name="Contractor_CustomFieldTextValue6_Item1" type="xs:string"/>
            <xs:element minOccurs="0" name="Contractor_CustomFieldTextValue6_Item2" type="xs:string"/>
            <xs:element minOccurs="0" name="Contractor_CustomFieldTextValue6_Item3" type="xs:string"/>
            <xs:element minOccurs="0" name="Contractor_CustomFieldTextValue6_Item4" type="xs:string"/>
            <xs:element minOccurs="0" name="Contractor_CustomFieldTextValue6_Item5" type="xs:string"/>
            <xs:element minOccurs="0" name="Contractor_CustomFieldTextValue6_Item6" type="xs:string"/>
            <xs:element minOccurs="0" name="Contractor_CustomFieldTextValue6_Item7" type="xs:string"/>
            <xs:element minOccurs="0" name="Contractor_CustomFieldTextValue6_Item8" type="xs:string"/>
            <xs:element minOccurs="0" name="Contractor_CustomFieldTextValue6_Item9" type="xs:string"/>
            <xs:element minOccurs="0" name="Contractor_CustomFieldTextValue6_Item10" type="xs:string"/>
            <xs:element minOccurs="0" name="Contractor_CustomFieldTextValue7_Item1" type="xs:string"/>
            <xs:element minOccurs="0" name="Contractor_CustomFieldTextValue7_Item2" type="xs:string"/>
            <xs:element minOccurs="0" name="Contractor_CustomFieldTextValue7_Item3" type="xs:string"/>
            <xs:element minOccurs="0" name="Contractor_CustomFieldTextValue7_Item4" type="xs:string"/>
            <xs:element minOccurs="0" name="Contractor_CustomFieldTextValue7_Item5" type="xs:string"/>
            <xs:element minOccurs="0" name="Contractor_CustomFieldTextValue7_Item6" type="xs:string"/>
            <xs:element minOccurs="0" name="Contractor_CustomFieldTextValue7_Item7" type="xs:string"/>
            <xs:element minOccurs="0" name="Contractor_CustomFieldTextValue7_Item8" type="xs:string"/>
            <xs:element minOccurs="0" name="Contractor_CustomFieldTextValue7_Item9" type="xs:string"/>
            <xs:element minOccurs="0" name="Contractor_CustomFieldTextValue7_Item10" type="xs:string"/>
            <xs:element minOccurs="0" name="Contractor_CustomFieldTextValue8_Item1" type="xs:string"/>
            <xs:element minOccurs="0" name="Contractor_CustomFieldTextValue8_Item2" type="xs:string"/>
            <xs:element minOccurs="0" name="Contractor_CustomFieldTextValue8_Item3" type="xs:string"/>
            <xs:element minOccurs="0" name="Contractor_CustomFieldTextValue8_Item4" type="xs:string"/>
            <xs:element minOccurs="0" name="Contractor_CustomFieldTextValue8_Item5" type="xs:string"/>
            <xs:element minOccurs="0" name="Contractor_CustomFieldTextValue8_Item6" type="xs:string"/>
            <xs:element minOccurs="0" name="Contractor_CustomFieldTextValue8_Item7" type="xs:string"/>
            <xs:element minOccurs="0" name="Contractor_CustomFieldTextValue8_Item8" type="xs:string"/>
            <xs:element minOccurs="0" name="Contractor_CustomFieldTextValue8_Item9" type="xs:string"/>
            <xs:element minOccurs="0" name="Contractor_CustomFieldTextValue8_Item10" type="xs:string"/>
            <xs:element minOccurs="0" name="Contractor_CustomFieldTextValue9_Item1" type="xs:string"/>
            <xs:element minOccurs="0" name="Contractor_CustomFieldTextValue9_Item2" type="xs:string"/>
            <xs:element minOccurs="0" name="Contractor_CustomFieldTextValue9_Item3" type="xs:string"/>
            <xs:element minOccurs="0" name="Contractor_CustomFieldTextValue9_Item4" type="xs:string"/>
            <xs:element minOccurs="0" name="Contractor_CustomFieldTextValue9_Item5" type="xs:string"/>
            <xs:element minOccurs="0" name="Contractor_CustomFieldTextValue9_Item6" type="xs:string"/>
            <xs:element minOccurs="0" name="Contractor_CustomFieldTextValue9_Item7" type="xs:string"/>
            <xs:element minOccurs="0" name="Contractor_CustomFieldTextValue9_Item8" type="xs:string"/>
            <xs:element minOccurs="0" name="Contractor_CustomFieldTextValue9_Item9" type="xs:string"/>
            <xs:element minOccurs="0" name="Contractor_CustomFieldTextValue9_Item10" type="xs:string"/>
            <xs:element minOccurs="0" name="Contractor_NumberOfContracts_Item1" type="xs:int"/>
            <xs:element minOccurs="0" name="Contractor_NumberOfContracts_Item2" type="xs:int"/>
            <xs:element minOccurs="0" name="Contractor_NumberOfContracts_Item3" type="xs:int"/>
            <xs:element minOccurs="0" name="Contractor_NumberOfContracts_Item4" type="xs:int"/>
            <xs:element minOccurs="0" name="Contractor_NumberOfContracts_Item5" type="xs:int"/>
            <xs:element minOccurs="0" name="Contractor_NumberOfContracts_Item6" type="xs:int"/>
            <xs:element minOccurs="0" name="Contractor_NumberOfContracts_Item7" type="xs:int"/>
            <xs:element minOccurs="0" name="Contractor_NumberOfContracts_Item8" type="xs:int"/>
            <xs:element minOccurs="0" name="Contractor_NumberOfContracts_Item9" type="xs:int"/>
            <xs:element minOccurs="0" name="Contractor_NumberOfContracts_Item10" type="xs:int"/>
            <xs:element minOccurs="0" name="Contractor_PlannedDollars_Item1" type="xs:decimal"/>
            <xs:element minOccurs="0" name="Contractor_PlannedDollars_Item2" type="xs:decimal"/>
            <xs:element minOccurs="0" name="Contractor_PlannedDollars_Item3" type="xs:decimal"/>
            <xs:element minOccurs="0" name="Contractor_PlannedDollars_Item4" type="xs:decimal"/>
            <xs:element minOccurs="0" name="Contractor_PlannedDollars_Item5" type="xs:decimal"/>
            <xs:element minOccurs="0" name="Contractor_PlannedDollars_Item6" type="xs:decimal"/>
            <xs:element minOccurs="0" name="Contractor_PlannedDollars_Item7" type="xs:decimal"/>
            <xs:element minOccurs="0" name="Contractor_PlannedDollars_Item8" type="xs:decimal"/>
            <xs:element minOccurs="0" name="Contractor_PlannedDollars_Item9" type="xs:decimal"/>
            <xs:element minOccurs="0" name="Contractor_PlannedDollars_Item10" type="xs:decimal"/>
            <xs:element minOccurs="0" name="Contractor_PlannedHoursWorked_Item1" type="xs:int"/>
            <xs:element minOccurs="0" name="Contractor_PlannedHoursWorked_Item2" type="xs:int"/>
            <xs:element minOccurs="0" name="Contractor_PlannedHoursWorked_Item3" type="xs:int"/>
            <xs:element minOccurs="0" name="Contractor_PlannedHoursWorked_Item4" type="xs:int"/>
            <xs:element minOccurs="0" name="Contractor_PlannedHoursWorked_Item5" type="xs:int"/>
            <xs:element minOccurs="0" name="Contractor_PlannedHoursWorked_Item6" type="xs:int"/>
            <xs:element minOccurs="0" name="Contractor_PlannedHoursWorked_Item7" type="xs:int"/>
            <xs:element minOccurs="0" name="Contractor_PlannedHoursWorked_Item8" type="xs:int"/>
            <xs:element minOccurs="0" name="Contractor_PlannedHoursWorked_Item9" type="xs:int"/>
            <xs:element minOccurs="0" name="Contractor_PlannedHoursWorked_Item10" type="xs:int"/>
            <xs:element minOccurs="0" name="Contractor_PlannedPercentOfHoursWorked_Item1" type="xs:decimal"/>
            <xs:element minOccurs="0" name="Contractor_PlannedPercentOfHoursWorked_Item2" type="xs:decimal"/>
            <xs:element minOccurs="0" name="Contractor_PlannedPercentOfHoursWorked_Item3" type="xs:decimal"/>
            <xs:element minOccurs="0" name="Contractor_PlannedPercentOfHoursWorked_Item4" type="xs:decimal"/>
            <xs:element minOccurs="0" name="Contractor_PlannedPercentOfHoursWorked_Item5" type="xs:decimal"/>
            <xs:element minOccurs="0" name="Contractor_PlannedPercentOfHoursWorked_Item6" type="xs:decimal"/>
            <xs:element minOccurs="0" name="Contractor_PlannedPercentOfHoursWorked_Item7" type="xs:decimal"/>
            <xs:element minOccurs="0" name="Contractor_PlannedPercentOfHoursWorked_Item8" type="xs:decimal"/>
            <xs:element minOccurs="0" name="Contractor_PlannedPercentOfHoursWorked_Item9" type="xs:decimal"/>
            <xs:element minOccurs="0" name="Contractor_PlannedPercentOfHoursWorked_Item10" type="xs:decimal"/>
            <xs:element minOccurs="0" name="DevCostsAcquisitionCosts_AcquisitionCostsCustomField1" type="xs:decimal"/>
            <xs:element minOccurs="0" name="DevCostsAcquisitionCosts_AcquisitionCostsCustomField130_x0025_PV" type="xs:decimal"/>
            <xs:element minOccurs="0" name="DevCostsAcquisitionCosts_AcquisitionCostsCustomField170_x0025_PV" type="xs:decimal"/>
            <xs:element minOccurs="0" name="DevCostsAcquisitionCosts_AcquisitionCostsCustomField1DisbursedToDate" type="xs:decimal"/>
            <xs:element minOccurs="0" name="DevCostsAcquisitionCosts_AcquisitionCostsCustomField1PerUnit" type="xs:decimal"/>
            <xs:element minOccurs="0" name="DevCostsAcquisitionCosts_AcquisitionCostsCustomField2" type="xs:decimal"/>
            <xs:element minOccurs="0" name="DevCostsAcquisitionCosts_AcquisitionCostsCustomField230_x0025_PV" type="xs:decimal"/>
            <xs:element minOccurs="0" name="DevCostsAcquisitionCosts_AcquisitionCostsCustomField270_x0025_PV" type="xs:decimal"/>
            <xs:element minOccurs="0" name="DevCostsAcquisitionCosts_AcquisitionCostsCustomField2DisbursedToDate" type="xs:decimal"/>
            <xs:element minOccurs="0" name="DevCostsAcquisitionCosts_AcquisitionCostsCustomField2PerUnit" type="xs:decimal"/>
            <xs:element minOccurs="0" name="DevCostsAcquisitionCosts_AcquisitionCostsCustomField3" type="xs:decimal"/>
            <xs:element minOccurs="0" name="DevCostsAcquisitionCosts_AcquisitionCostsCustomField330_x0025_PV" type="xs:decimal"/>
            <xs:element minOccurs="0" name="DevCostsAcquisitionCosts_AcquisitionCostsCustomField370_x0025_PV" type="xs:decimal"/>
            <xs:element minOccurs="0" name="DevCostsAcquisitionCosts_AcquisitionCostsCustomField3DisbursedToDate" type="xs:decimal"/>
            <xs:element minOccurs="0" name="DevCostsAcquisitionCosts_AcquisitionCostsCustomField3PerUnit" type="xs:decimal"/>
            <xs:element minOccurs="0" name="DevCostsAcquisitionCosts_ExistingStructures" type="xs:decimal"/>
            <xs:element minOccurs="0" name="DevCostsAcquisitionCosts_ExistingStructures30_x0025_PV" type="xs:decimal"/>
            <xs:element minOccurs="0" name="DevCostsAcquisitionCosts_ExistingStructures70_x0025_PV" type="xs:decimal"/>
            <xs:element minOccurs="0" name="DevCostsAcquisitionCosts_ExistingStructuresDisbursedToDate" type="xs:decimal"/>
            <xs:element minOccurs="0" name="DevCostsAcquisitionCosts_ExistingStructuresPerUnit" type="xs:decimal"/>
            <xs:element minOccurs="0" name="DevCostsAcquisitionCosts_Land" type="xs:decimal"/>
            <xs:element minOccurs="0" name="DevCostsAcquisitionCosts_Land30_x0025_PV" type="xs:decimal"/>
            <xs:element minOccurs="0" name="DevCostsAcquisitionCosts_Land70_x0025_PV" type="xs:decimal"/>
            <xs:element minOccurs="0" name="DevCostsAcquisitionCosts_LandDisbursedToDate" type="xs:decimal"/>
            <xs:element minOccurs="0" name="DevCostsAcquisitionCosts_LandPerUnit" type="xs:decimal"/>
            <xs:element minOccurs="0" name="DevCostsAcquisitionCosts_OtherAcquisitionCosts" type="xs:decimal"/>
            <xs:element minOccurs="0" name="DevCostsAcquisitionCosts_OtherAcquisitionCosts30_x0025_PV" type="xs:decimal"/>
            <xs:element minOccurs="0" name="DevCostsAcquisitionCosts_OtherAcquisitionCosts70_x0025_PV" type="xs:decimal"/>
            <xs:element minOccurs="0" name="DevCostsAcquisitionCosts_OtherAcquisitionCostsDisbursedToDate" type="xs:decimal"/>
            <xs:element minOccurs="0" name="DevCostsAcquisitionCosts_OtherAcquisitionCostsPerUnit" type="xs:decimal"/>
            <xs:element minOccurs="0" name="DevCostsConstInterimCosts_ConstructionInsurance" type="xs:decimal"/>
            <xs:element minOccurs="0" name="DevCostsConstInterimCosts_ConstructionInsurance30_x0025_PV" type="xs:decimal"/>
            <xs:element minOccurs="0" name="DevCostsConstInterimCosts_ConstructionInsurance70_x0025_PV" type="xs:decimal"/>
            <xs:element minOccurs="0" name="DevCostsConstInterimCosts_ConstructionInsuranceDisbursedToDate" type="xs:decimal"/>
            <xs:element minOccurs="0" name="DevCostsConstInterimCosts_ConstructionInsurancesPerUnit" type="xs:decimal"/>
            <xs:element minOccurs="0" name="DevCostsConstInterimCosts_ConstructionInterimCostsCustomField1" type="xs:decimal"/>
            <xs:element minOccurs="0" name="DevCostsConstInterimCosts_ConstructionInterimCostsCustomField130_x0025_PV" type="xs:decimal"/>
            <xs:element minOccurs="0" name="DevCostsConstInterimCosts_ConstructionInterimCostsCustomField170_x0025_PV" type="xs:decimal"/>
            <xs:element minOccurs="0" name="DevCostsConstInterimCosts_ConstructionInterimCostsCustomField1DisbursedToDate" type="xs:decimal"/>
            <xs:element minOccurs="0" name="DevCostsConstInterimCosts_ConstructionInterimCostsCustomField1PerUnit" type="xs:decimal"/>
            <xs:element minOccurs="0" name="DevCostsConstInterimCosts_ConstructionInterimCostsCustomField2" type="xs:decimal"/>
            <xs:element minOccurs="0" name="DevCostsConstInterimCosts_ConstructionInterimCostsCustomField230_x0025_PV" type="xs:decimal"/>
            <xs:element minOccurs="0" name="DevCostsConstInterimCosts_ConstructionInterimCostsCustomField270_x0025_PV" type="xs:decimal"/>
            <xs:element minOccurs="0" name="DevCostsConstInterimCosts_ConstructionInterimCostsCustomField2DisbursedToDate" type="xs:decimal"/>
            <xs:element minOccurs="0" name="DevCostsConstInterimCosts_ConstructionInterimCostsCustomField2PerUnit" type="xs:decimal"/>
            <xs:element minOccurs="0" name="DevCostsConstInterimCosts_ConstructionInterimCostsCustomField3" type="xs:decimal"/>
            <xs:element minOccurs="0" name="DevCostsConstInterimCosts_ConstructionInterimCostsCustomField330_x0025_PV" type="xs:decimal"/>
            <xs:element minOccurs="0" name="DevCostsConstInterimCosts_ConstructionInterimCostsCustomField370_x0025_PV" type="xs:decimal"/>
            <xs:element minOccurs="0" name="DevCostsConstInterimCosts_ConstructionInterimCostsCustomField3DisbursedToDate" type="xs:decimal"/>
            <xs:element minOccurs="0" name="DevCostsConstInterimCosts_ConstructionInterimCostsCustomField3PerUnit" type="xs:decimal"/>
            <xs:element minOccurs="0" name="DevCostsConstInterimCosts_PerformanceBondPremium" type="xs:decimal"/>
            <xs:element minOccurs="0" name="DevCostsConstInterimCosts_PerformanceBondPremium30_x0025_PV" type="xs:decimal"/>
            <xs:element minOccurs="0" name="DevCostsConstInterimCosts_PerformanceBondPremium70_x0025_PV" type="xs:decimal"/>
            <xs:element minOccurs="0" name="DevCostsConstInterimCosts_PerformanceBondPremiumDisbursedToDate" type="xs:decimal"/>
            <xs:element minOccurs="0" name="DevCostsConstInterimCosts_PerformanceBondPremiumPerUnit" type="xs:decimal"/>
            <xs:element minOccurs="0" name="DevCostsConstInterimCosts_PermittingFees" type="xs:decimal"/>
            <xs:element minOccurs="0" name="DevCostsConstInterimCosts_PermittingFees30_x0025_PV" type="xs:decimal"/>
            <xs:element minOccurs="0" name="DevCostsConstInterimCosts_PermittingFees70_x0025_PV" type="xs:decimal"/>
            <xs:element minOccurs="0" name="DevCostsConstInterimCosts_PermittingFeesDisbursedToDate" type="xs:decimal"/>
            <xs:element minOccurs="0" name="DevCostsConstInterimCosts_PermittingFeesPerUnit" type="xs:decimal"/>
            <xs:element minOccurs="0" name="DevCostsConstInterimCosts_TapFeesandImpactFees" type="xs:decimal"/>
            <xs:element minOccurs="0" name="DevCostsConstInterimCosts_TapFeesandImpactFees30_x0025_PV" type="xs:decimal"/>
            <xs:element minOccurs="0" name="DevCostsConstInterimCosts_TapFeesandImpactFees70_x0025_PV" type="xs:decimal"/>
            <xs:element minOccurs="0" name="DevCostsConstInterimCosts_TapFeesandImpactFeesDisbursedToDate" type="xs:decimal"/>
            <xs:element minOccurs="0" name="DevCostsConstInterimCosts_TapFeesandImpactFeesPerUnit" type="xs:decimal"/>
            <xs:element minOccurs="0" name="DevCostsConstInterimCosts_Taxes" type="xs:decimal"/>
            <xs:element minOccurs="0" name="DevCostsConstInterimCosts_Taxes30_x0025_PV" type="xs:decimal"/>
            <xs:element minOccurs="0" name="DevCostsConstInterimCosts_Taxes70_x0025_PV" type="xs:decimal"/>
            <xs:element minOccurs="0" name="DevCostsConstInterimCosts_TaxesDisbursedToDate" type="xs:decimal"/>
            <xs:element minOccurs="0" name="DevCostsConstInterimCosts_TaxesPerUnit" type="xs:decimal"/>
            <xs:element minOccurs="0" name="DevCostsConstructionFinancing_ConstructionFinancingCustomField1" type="xs:decimal"/>
            <xs:element minOccurs="0" name="DevCostsConstructionFinancing_ConstructionFinancingCustomField130_x0025_PV" type="xs:decimal"/>
            <xs:element minOccurs="0" name="DevCostsConstructionFinancing_ConstructionFinancingCustomField170_x0025_PV" type="xs:decimal"/>
            <xs:element minOccurs="0" name="DevCostsConstructionFinancing_ConstructionFinancingCustomField1DisbursedToDate" type="xs:decimal"/>
            <xs:element minOccurs="0" name="DevCostsConstructionFinancing_ConstructionFinancingCustomField1PerUnit" type="xs:decimal"/>
            <xs:element minOccurs="0" name="DevCostsConstructionFinancing_ConstructionFinancingCustomField2" type="xs:decimal"/>
            <xs:element minOccurs="0" name="DevCostsConstructionFinancing_ConstructionFinancingCustomField230_x0025_PV" type="xs:decimal"/>
            <xs:element minOccurs="0" name="DevCostsConstructionFinancing_ConstructionFinancingCustomField270_x0025_PV" type="xs:decimal"/>
            <xs:element minOccurs="0" name="DevCostsConstructionFinancing_ConstructionFinancingCustomField2DisbursedToDate" type="xs:decimal"/>
            <xs:element minOccurs="0" name="DevCostsConstructionFinancing_ConstructionFinancingCustomField2PerUnit" type="xs:decimal"/>
            <xs:element minOccurs="0" name="DevCostsConstructionFinancing_ConstructionFinancingCustomField3" type="xs:decimal"/>
            <xs:element minOccurs="0" name="DevCostsConstructionFinancing_ConstructionFinancingCustomField330_x0025_PV" type="xs:decimal"/>
            <xs:element minOccurs="0" name="DevCostsConstructionFinancing_ConstructionFinancingCustomField370_x0025_PV" type="xs:decimal"/>
            <xs:element minOccurs="0" name="DevCostsConstructionFinancing_ConstructionFinancingCustomField3DisbursedToDate" type="xs:decimal"/>
            <xs:element minOccurs="0" name="DevCostsConstructionFinancing_ConstructionFinancingCustomField3PerUnit" type="xs:decimal"/>
            <xs:element minOccurs="0" name="DevCostsConstructionFinancing_ConstructionLoanCreditReport" type="xs:decimal"/>
            <xs:element minOccurs="0" name="DevCostsConstructionFinancing_ConstructionLoanCreditReport30_x0025_PV" type="xs:decimal"/>
            <xs:element minOccurs="0" name="DevCostsConstructionFinancing_ConstructionLoanCreditReport70_x0025_PV" type="xs:decimal"/>
            <xs:element minOccurs="0" name="DevCostsConstructionFinancing_ConstructionLoanCreditReportDisbursedToDate" type="xs:decimal"/>
            <xs:element minOccurs="0" name="DevCostsConstructionFinancing_ConstructionLoanCreditReportPerUnit" type="xs:decimal"/>
            <xs:element minOccurs="0" name="DevCostsConstructionFinancing_ConstructionLoanInterestPaid" type="xs:decimal"/>
            <xs:element minOccurs="0" name="DevCostsConstructionFinancing_ConstructionLoanInterestPaid30_x0025_PV" type="xs:decimal"/>
            <xs:element minOccurs="0" name="DevCostsConstructionFinancing_ConstructionLoanInterestPaid70_x0025_PV" type="xs:decimal"/>
            <xs:element minOccurs="0" name="DevCostsConstructionFinancing_ConstructionLoanInterestPaidDisbursedToDate" type="xs:decimal"/>
            <xs:element minOccurs="0" name="DevCostsConstructionFinancing_ConstructionLoanInterestPaidPerUnit" type="xs:decimal"/>
            <xs:element minOccurs="0" name="DevCostsConstructionFinancing_ConstructionLoanLegalFees" type="xs:decimal"/>
            <xs:element minOccurs="0" name="DevCostsConstructionFinancing_ConstructionLoanLegalFees30_x0025_PV" type="xs:decimal"/>
            <xs:element minOccurs="0" name="DevCostsConstructionFinancing_ConstructionLoanLegalFees70_x0025_PV" type="xs:decimal"/>
            <xs:element minOccurs="0" name="DevCostsConstructionFinancing_ConstructionLoanLegalFeesDisbursedToDate" type="xs:decimal"/>
            <xs:element minOccurs="0" name="DevCostsConstructionFinancing_ConstructionLoanLegalFeesPerUnit" type="xs:decimal"/>
            <xs:element minOccurs="0" name="DevCostsConstructionFinancing_ConstructionLoanOriginationFee" type="xs:decimal"/>
            <xs:element minOccurs="0" name="DevCostsConstructionFinancing_ConstructionLoanOriginationFee30_x0025_PV" type="xs:decimal"/>
            <xs:element minOccurs="0" name="DevCostsConstructionFinancing_ConstructionLoanOriginationFee70_x0025_PV" type="xs:decimal"/>
            <xs:element minOccurs="0" name="DevCostsConstructionFinancing_ConstructionLoanOriginationFeeDisbursedToDate" type="xs:decimal"/>
            <xs:element minOccurs="0" name="DevCostsConstructionFinancing_ConstructionLoanOriginationFeePerUnit" type="xs:decimal"/>
            <xs:element minOccurs="0" name="DevCostsConstructionFinancing_InspectionFees" type="xs:decimal"/>
            <xs:element minOccurs="0" name="DevCostsConstructionFinancing_InspectionFees30_x0025_PV" type="xs:decimal"/>
            <xs:element minOccurs="0" name="DevCostsConstructionFinancing_InspectionFees70_x0025_PV" type="xs:decimal"/>
            <xs:element minOccurs="0" name="DevCostsConstructionFinancing_InspectionFeesDisbursedToDate" type="xs:decimal"/>
            <xs:element minOccurs="0" name="DevCostsConstructionFinancing_InspectionFeesPerUnit" type="xs:decimal"/>
            <xs:element minOccurs="0" name="DevCostsConstructionFinancing_OtherInterimFinancingCosts" type="xs:decimal"/>
            <xs:element minOccurs="0" name="DevCostsConstructionFinancing_OtherInterimFinancingCosts30_x0025_PV" type="xs:decimal"/>
            <xs:element minOccurs="0" name="DevCostsConstructionFinancing_OtherInterimFinancingCosts70_x0025_PV" type="xs:decimal"/>
            <xs:element minOccurs="0" name="DevCostsConstructionFinancing_OtherInterimFinancingCostsDisbursedToDate" type="xs:decimal"/>
            <xs:element minOccurs="0" name="DevCostsConstructionFinancing_OtherInterimFinancingCostsPerUnit" type="xs:decimal"/>
            <xs:element minOccurs="0" name="DevCostsConstructionFinancing_TitleandRecordingCostsForConstructionLoan" type="xs:decimal"/>
            <xs:element minOccurs="0" name="DevCostsConstructionFinancing_TitleandRecordingCostsForConstructionLoan30_x0025_PV" type="xs:decimal"/>
            <xs:element minOccurs="0" name="DevCostsConstructionFinancing_TitleandRecordingCostsForConstructionLoan70_x0025_PV" type="xs:decimal"/>
            <xs:element minOccurs="0" name="DevCostsConstructionFinancing_TitleandRecordingCostsForConstructionLoanDisbursedToDate" type="xs:decimal"/>
            <xs:element minOccurs="0" name="DevCostsConstructionFinancing_TitleandRecordingCostsForConstructionLoanPerUnit" type="xs:decimal"/>
            <xs:element minOccurs="0" name="DevCostsConstructionRehabCosts_AccessoryStructures" type="xs:decimal"/>
            <xs:element minOccurs="0" name="DevCostsConstructionRehabCosts_AccessoryStructures30_x0025_PV" type="xs:decimal"/>
            <xs:element minOccurs="0" name="DevCostsConstructionRehabCosts_AccessoryStructures70_x0025_PV" type="xs:decimal"/>
            <xs:element minOccurs="0" name="DevCostsConstructionRehabCosts_AccessoryStructuresDisbursedToDate" type="xs:decimal"/>
            <xs:element minOccurs="0" name="DevCostsConstructionRehabCosts_AccessoryStructuresPerUnit" type="xs:decimal"/>
            <xs:element minOccurs="0" name="DevCostsConstructionRehabCosts_ConstructionContingency" type="xs:decimal"/>
            <xs:element minOccurs="0" name="DevCostsConstructionRehabCosts_ConstructionContingency30_x0025_PV" type="xs:decimal"/>
            <xs:element minOccurs="0" name="DevCostsConstructionRehabCosts_ConstructionContingency70_x0025_PV" type="xs:decimal"/>
            <xs:element minOccurs="0" name="DevCostsConstructionRehabCosts_ConstructionContingencyDisbursedToDate" type="xs:decimal"/>
            <xs:element minOccurs="0" name="DevCostsConstructionRehabCosts_ConstructionContingencyPerUnit" type="xs:decimal"/>
            <xs:element minOccurs="0" name="DevCostsConstructionRehabCosts_ConstructionRehabilitationCostsCustomField1" type="xs:decimal"/>
            <xs:element minOccurs="0" name="DevCostsConstructionRehabCosts_ConstructionRehabilitationCostsCustomField130_x0025_PV" type="xs:decimal"/>
            <xs:element minOccurs="0" name="DevCostsConstructionRehabCosts_ConstructionRehabilitationCostsCustomField170_x0025_PV" type="xs:decimal"/>
            <xs:element minOccurs="0" name="DevCostsConstructionRehabCosts_ConstructionRehabilitationCostsCustomField1DisbursedToDate" type="xs:decimal"/>
            <xs:element minOccurs="0" name="DevCostsConstructionRehabCosts_ConstructionRehabilitationCostsCustomField1PerUnit" type="xs:decimal"/>
            <xs:element minOccurs="0" name="DevCostsConstructionRehabCosts_ConstructionRehabilitationCostsCustomField2" type="xs:decimal"/>
            <xs:element minOccurs="0" name="DevCostsConstructionRehabCosts_ConstructionRehabilitationCostsCustomField230_x0025_PV" type="xs:decimal"/>
            <xs:element minOccurs="0" name="DevCostsConstructionRehabCosts_ConstructionRehabilitationCostsCustomField270_x0025_PV" type="xs:decimal"/>
            <xs:element minOccurs="0" name="DevCostsConstructionRehabCosts_ConstructionRehabilitationCostsCustomField2DisbursedToDate" type="xs:decimal"/>
            <xs:element minOccurs="0" name="DevCostsConstructionRehabCosts_ConstructionRehabilitationCostsCustomField2PerUnit" type="xs:decimal"/>
            <xs:element minOccurs="0" name="DevCostsConstructionRehabCosts_ConstructionRehabilitationCostsCustomField3" type="xs:decimal"/>
            <xs:element minOccurs="0" name="DevCostsConstructionRehabCosts_ConstructionRehabilitationCostsCustomField330_x0025_PV" type="xs:decimal"/>
            <xs:element minOccurs="0" name="DevCostsConstructionRehabCosts_ConstructionRehabilitationCostsCustomField370_x0025_PV" type="xs:decimal"/>
            <xs:element minOccurs="0" name="DevCostsConstructionRehabCosts_ConstructionRehabilitationCostsCustomField3DisbursedToDate" type="xs:decimal"/>
            <xs:element minOccurs="0" name="DevCostsConstructionRehabCosts_ConstructionRehabilitationCostsCustomField3PerUnit" type="xs:decimal"/>
            <xs:element minOccurs="0" name="DevCostsConstructionRehabCosts_FurnishingAppliances" type="xs:decimal"/>
            <xs:element minOccurs="0" name="DevCostsConstructionRehabCosts_FurnishingAppliances30_x0025_PV" type="xs:decimal"/>
            <xs:element minOccurs="0" name="DevCostsConstructionRehabCosts_FurnishingAppliances70_x0025_PV" type="xs:decimal"/>
            <xs:element minOccurs="0" name="DevCostsConstructionRehabCosts_FurnishingAppliancesDisbursedToDate" type="xs:decimal"/>
            <xs:element minOccurs="0" name="DevCostsConstructionRehabCosts_FurnishingAppliancesPerUnit" type="xs:decimal"/>
            <xs:element minOccurs="0" name="DevCostsConstructionRehabCosts_NewConstruction" type="xs:decimal"/>
            <xs:element minOccurs="0" name="DevCostsConstructionRehabCosts_NewConstruction30_x0025_PV" type="xs:decimal"/>
            <xs:element minOccurs="0" name="DevCostsConstructionRehabCosts_NewConstruction70_x0025_PV" type="xs:decimal"/>
            <xs:element minOccurs="0" name="DevCostsConstructionRehabCosts_NewConstructionDisbursedToDate" type="xs:decimal"/>
            <xs:element minOccurs="0" name="DevCostsConstructionRehabCosts_NewConstructionPerUnit" type="xs:decimal"/>
            <xs:element minOccurs="0" name="DevCostsConstructionRehabCosts_OtherConstructionRehabilitationCosts" type="xs:decimal"/>
            <xs:element minOccurs="0" name="DevCostsConstructionRehabCosts_OtherConstructionRehabilitationCosts30_x0025_PV" type="xs:decimal"/>
            <xs:element minOccurs="0" name="DevCostsConstructionRehabCosts_OtherConstructionRehabilitationCosts70_x0025_PV" type="xs:decimal"/>
            <xs:element minOccurs="0" name="DevCostsConstructionRehabCosts_OtherConstructionRehabilitationCostsDisbursedToDate" type="xs:decimal"/>
            <xs:element minOccurs="0" name="DevCostsConstructionRehabCosts_OtherConstructionRehabilitationCostsPerUnit" type="xs:decimal"/>
            <xs:element minOccurs="0" name="DevCostsConstructionRehabCosts_Rehabilitation" type="xs:decimal"/>
            <xs:element minOccurs="0" name="DevCostsConstructionRehabCosts_Rehabilitation30_x0025_PV" type="xs:decimal"/>
            <xs:element minOccurs="0" name="DevCostsConstructionRehabCosts_Rehabilitation70_x0025_PV" type="xs:decimal"/>
            <xs:element minOccurs="0" name="DevCostsConstructionRehabCosts_RehabilitationDisbursedToDate" type="xs:decimal"/>
            <xs:element minOccurs="0" name="DevCostsConstructionRehabCosts_RehabilitationPerUnit" type="xs:decimal"/>
            <xs:element minOccurs="0" name="DevCostsDeveloperFees_DeveloperOverhead" type="xs:decimal"/>
            <xs:element minOccurs="0" name="DevCostsDeveloperFees_DeveloperOverhead30_x0025_PV" type="xs:decimal"/>
            <xs:element minOccurs="0" name="DevCostsDeveloperFees_DeveloperOverhead70_x0025_PV" type="xs:decimal"/>
            <xs:element minOccurs="0" name="DevCostsDeveloperFees_DeveloperOverheadDisbursedToDate" type="xs:decimal"/>
            <xs:element minOccurs="0" name="DevCostsDeveloperFees_DeveloperOverheadPerUnit" type="xs:decimal"/>
            <xs:element minOccurs="0" name="DevCostsDeveloperFees_DevelopersFee" type="xs:decimal"/>
            <xs:element minOccurs="0" name="DevCostsDeveloperFees_DevelopersFee30_x0025_PV" type="xs:decimal"/>
            <xs:element minOccurs="0" name="DevCostsDeveloperFees_DevelopersFee70_x0025_PV" type="xs:decimal"/>
            <xs:element minOccurs="0" name="DevCostsDeveloperFees_DevelopersFeeDisbursedToDate" type="xs:decimal"/>
            <xs:element minOccurs="0" name="DevCostsDeveloperFees_DevelopersFeePerUnit" type="xs:decimal"/>
            <xs:element minOccurs="0" name="DevCostsDeveloperFees_DevelopersFeesCustomField1" type="xs:decimal"/>
            <xs:element minOccurs="0" name="DevCostsDeveloperFees_DevelopersFeesCustomField130_x0025_PV" type="xs:decimal"/>
            <xs:element minOccurs="0" name="DevCostsDeveloperFees_DevelopersFeesCustomField170_x0025_PV" type="xs:decimal"/>
            <xs:element minOccurs="0" name="DevCostsDeveloperFees_DevelopersFeesCustomField1DisbursedToDate" type="xs:decimal"/>
            <xs:element minOccurs="0" name="DevCostsDeveloperFees_DevelopersFeesCustomField1PerUnit" type="xs:decimal"/>
            <xs:element minOccurs="0" name="DevCostsDeveloperFees_DevelopersFeesCustomField2" type="xs:decimal"/>
            <xs:element minOccurs="0" name="DevCostsDeveloperFees_DevelopersFeesCustomField230_x0025_PV" type="xs:decimal"/>
            <xs:element minOccurs="0" name="DevCostsDeveloperFees_DevelopersFeesCustomField270_x0025_PV" type="xs:decimal"/>
            <xs:element minOccurs="0" name="DevCostsDeveloperFees_DevelopersFeesCustomField2DisbursedToDate" type="xs:decimal"/>
            <xs:element minOccurs="0" name="DevCostsDeveloperFees_DevelopersFeesCustomField2PerUnit" type="xs:decimal"/>
            <xs:element minOccurs="0" name="DevCostsDeveloperFees_DevelopersFeesCustomField3" type="xs:decimal"/>
            <xs:element minOccurs="0" name="DevCostsDeveloperFees_DevelopersFeesCustomField330_x0025_PV" type="xs:decimal"/>
            <xs:element minOccurs="0" name="DevCostsDeveloperFees_DevelopersFeesCustomField370_x0025_PV" type="xs:decimal"/>
            <xs:element minOccurs="0" name="DevCostsDeveloperFees_DevelopersFeesCustomField3DisbursedToDate" type="xs:decimal"/>
            <xs:element minOccurs="0" name="DevCostsDeveloperFees_DevelopersFeesCustomField3PerUnit" type="xs:decimal"/>
            <xs:element minOccurs="0" name="DevCostsDeveloperFees_ProjectConsultantFees" type="xs:decimal"/>
            <xs:element minOccurs="0" name="DevCostsDeveloperFees_ProjectConsultantFees30_x0025_PV" type="xs:decimal"/>
            <xs:element minOccurs="0" name="DevCostsDeveloperFees_ProjectConsultantFees70_x0025_PV" type="xs:decimal"/>
            <xs:element minOccurs="0" name="DevCostsDeveloperFees_ProjectConsultantFeesDisbursedToDate" type="xs:decimal"/>
            <xs:element minOccurs="0" name="DevCostsDeveloperFees_ProjectConsultantFeesPerUnit" type="xs:decimal"/>
            <xs:element minOccurs="0" name="DevCostsGenReqContractorFees_BuilderProfit" type="xs:decimal"/>
            <xs:element minOccurs="0" name="DevCostsGenReqContractorFees_BuilderProfit30_x0025_PV" type="xs:decimal"/>
            <xs:element minOccurs="0" name="DevCostsGenReqContractorFees_BuilderProfit70_x0025_PV" type="xs:decimal"/>
            <xs:element minOccurs="0" name="DevCostsGenReqContractorFees_BuilderProfitDisbursedToDate" type="xs:decimal"/>
            <xs:element minOccurs="0" name="DevCostsGenReqContractorFees_BuilderProfitPerUnit" type="xs:decimal"/>
            <xs:element minOccurs="0" name="DevCostsGenReqContractorFees_BuildersOverhead" type="xs:decimal"/>
            <xs:element minOccurs="0" name="DevCostsGenReqContractorFees_BuildersOverhead30_x0025_PV" type="xs:decimal"/>
            <xs:element minOccurs="0" name="DevCostsGenReqContractorFees_BuildersOverhead70_x0025_PV" type="xs:decimal"/>
            <xs:element minOccurs="0" name="DevCostsGenReqContractorFees_BuildersOverheadDisbursedToDate" type="xs:decimal"/>
            <xs:element minOccurs="0" name="DevCostsGenReqContractorFees_BuildersOverheadPerUnit" type="xs:decimal"/>
            <xs:element minOccurs="0" name="DevCostsGenReqContractorFees_GeneralRequirements" type="xs:decimal"/>
            <xs:element minOccurs="0" name="DevCostsGenReqContractorFees_GeneralRequirements30_x0025_PV" type="xs:decimal"/>
            <xs:element minOccurs="0" name="DevCostsGenReqContractorFees_GeneralRequirements70_x0025_PV" type="xs:decimal"/>
            <xs:element minOccurs="0" name="DevCostsGenReqContractorFees_GeneralRequirementsDisbursedToDate" type="xs:decimal"/>
            <xs:element minOccurs="0" name="DevCostsGenReqContractorFees_GeneralRequirementsPerUnit" type="xs:decimal"/>
            <xs:element minOccurs="0" name="DevCostsGenReqContractorFees_GenReqContractorFeesCustomField1" type="xs:decimal"/>
            <xs:element minOccurs="0" name="DevCostsGenReqContractorFees_GenReqContractorFeesCustomField130_x0025_PV" type="xs:decimal"/>
            <xs:element minOccurs="0" name="DevCostsGenReqContractorFees_GenReqContractorFeesCustomField170_x0025_PV" type="xs:decimal"/>
            <xs:element minOccurs="0" name="DevCostsGenReqContractorFees_GenReqContractorFeesCustomField1DisbursedToDate" type="xs:decimal"/>
            <xs:element minOccurs="0" name="DevCostsGenReqContractorFees_GenReqContractorFeesCustomField1PerUnit" type="xs:decimal"/>
            <xs:element minOccurs="0" name="DevCostsGenReqContractorFees_GenReqContractorFeesCustomField2" type="xs:decimal"/>
            <xs:element minOccurs="0" name="DevCostsGenReqContractorFees_GenReqContractorFeesCustomField230_x0025_PV" type="xs:decimal"/>
            <xs:element minOccurs="0" name="DevCostsGenReqContractorFees_GenReqContractorFeesCustomField270_x0025_PV" type="xs:decimal"/>
            <xs:element minOccurs="0" name="DevCostsGenReqContractorFees_GenReqContractorFeesCustomField2DisbursedToDate" type="xs:decimal"/>
            <xs:element minOccurs="0" name="DevCostsGenReqContractorFees_GenReqContractorFeesCustomField2PerUnit" type="xs:decimal"/>
            <xs:element minOccurs="0" name="DevCostsGenReqContractorFees_GenReqContractorFeesCustomField3" type="xs:decimal"/>
            <xs:element minOccurs="0" name="DevCostsGenReqContractorFees_GenReqContractorFeesCustomField330_x0025_PV" type="xs:decimal"/>
            <xs:element minOccurs="0" name="DevCostsGenReqContractorFees_GenReqContractorFeesCustomField370_x0025_PV" type="xs:decimal"/>
            <xs:element minOccurs="0" name="DevCostsGenReqContractorFees_GenReqContractorFeesCustomField3DisbursedToDate" type="xs:decimal"/>
            <xs:element minOccurs="0" name="DevCostsGenReqContractorFees_GenReqContractorFeesCustomField3PerUnit" type="xs:decimal"/>
            <xs:element minOccurs="0" name="DevCostsOtherDevelopmentCosts_OtherDevelopmentCost1" type="xs:decimal"/>
            <xs:element minOccurs="0" name="DevCostsOtherDevelopmentCosts_OtherDevelopmentCost10" type="xs:decimal"/>
            <xs:element minOccurs="0" name="DevCostsOtherDevelopmentCosts_OtherDevelopmentCost1030_x0025_PV" type="xs:decimal"/>
            <xs:element minOccurs="0" name="DevCostsOtherDevelopmentCosts_OtherDevelopmentCost1070_x0025_PV" type="xs:decimal"/>
            <xs:element minOccurs="0" name="DevCostsOtherDevelopmentCosts_OtherDevelopmentCost10DisbursedToDate" type="xs:decimal"/>
            <xs:element minOccurs="0" name="DevCostsOtherDevelopmentCosts_OtherDevelopmentCost10PerUnit" type="xs:decimal"/>
            <xs:element minOccurs="0" name="DevCostsOtherDevelopmentCosts_OtherDevelopmentCost10Source" type="xs:string"/>
            <xs:element minOccurs="0" name="DevCostsOtherDevelopmentCosts_OtherDevelopmentCost130_x0025_PV" type="xs:decimal"/>
            <xs:element minOccurs="0" name="DevCostsOtherDevelopmentCosts_OtherDevelopmentCost170_x0025_PV" type="xs:decimal"/>
            <xs:element minOccurs="0" name="DevCostsOtherDevelopmentCosts_OtherDevelopmentCost1DisbursedToDate" type="xs:decimal"/>
            <xs:element minOccurs="0" name="DevCostsOtherDevelopmentCosts_OtherDevelopmentCost1PerUnit" type="xs:decimal"/>
            <xs:element minOccurs="0" name="DevCostsOtherDevelopmentCosts_OtherDevelopmentCost1Source" type="xs:string"/>
            <xs:element minOccurs="0" name="DevCostsOtherDevelopmentCosts_OtherDevelopmentCost2" type="xs:decimal"/>
            <xs:element minOccurs="0" name="DevCostsOtherDevelopmentCosts_OtherDevelopmentCost230_x0025_PV" type="xs:decimal"/>
            <xs:element minOccurs="0" name="DevCostsOtherDevelopmentCosts_OtherDevelopmentCost270_x0025_PV" type="xs:decimal"/>
            <xs:element minOccurs="0" name="DevCostsOtherDevelopmentCosts_OtherDevelopmentCost2DisbursedToDate" type="xs:decimal"/>
            <xs:element minOccurs="0" name="DevCostsOtherDevelopmentCosts_OtherDevelopmentCost2PerUnit" type="xs:decimal"/>
            <xs:element minOccurs="0" name="DevCostsOtherDevelopmentCosts_OtherDevelopmentCost2Source" type="xs:string"/>
            <xs:element minOccurs="0" name="DevCostsOtherDevelopmentCosts_OtherDevelopmentCost3" type="xs:decimal"/>
            <xs:element minOccurs="0" name="DevCostsOtherDevelopmentCosts_OtherDevelopmentCost330_x0025_PV" type="xs:decimal"/>
            <xs:element minOccurs="0" name="DevCostsOtherDevelopmentCosts_OtherDevelopmentCost370_x0025_PV" type="xs:decimal"/>
            <xs:element minOccurs="0" name="DevCostsOtherDevelopmentCosts_OtherDevelopmentCost3DisbursedToDate" type="xs:decimal"/>
            <xs:element minOccurs="0" name="DevCostsOtherDevelopmentCosts_OtherDevelopmentCost3PerUnit" type="xs:decimal"/>
            <xs:element minOccurs="0" name="DevCostsOtherDevelopmentCosts_OtherDevelopmentCost3Source" type="xs:string"/>
            <xs:element minOccurs="0" name="DevCostsOtherDevelopmentCosts_OtherDevelopmentCost4" type="xs:decimal"/>
            <xs:element minOccurs="0" name="DevCostsOtherDevelopmentCosts_OtherDevelopmentCost430_x0025_PV" type="xs:decimal"/>
            <xs:element minOccurs="0" name="DevCostsOtherDevelopmentCosts_OtherDevelopmentCost470_x0025_PV" type="xs:decimal"/>
            <xs:element minOccurs="0" name="DevCostsOtherDevelopmentCosts_OtherDevelopmentCost4DisbursedToDate" type="xs:decimal"/>
            <xs:element minOccurs="0" name="DevCostsOtherDevelopmentCosts_OtherDevelopmentCost4PerUnit" type="xs:decimal"/>
            <xs:element minOccurs="0" name="DevCostsOtherDevelopmentCosts_OtherDevelopmentCost4Source" type="xs:string"/>
            <xs:element minOccurs="0" name="DevCostsOtherDevelopmentCosts_OtherDevelopmentCost5" type="xs:decimal"/>
            <xs:element minOccurs="0" name="DevCostsOtherDevelopmentCosts_OtherDevelopmentCost530_x0025_PV" type="xs:decimal"/>
            <xs:element minOccurs="0" name="DevCostsOtherDevelopmentCosts_OtherDevelopmentCost570_x0025_PV" type="xs:decimal"/>
            <xs:element minOccurs="0" name="DevCostsOtherDevelopmentCosts_OtherDevelopmentCost5DisbursedToDate" type="xs:decimal"/>
            <xs:element minOccurs="0" name="DevCostsOtherDevelopmentCosts_OtherDevelopmentCost5PerUnit" type="xs:decimal"/>
            <xs:element minOccurs="0" name="DevCostsOtherDevelopmentCosts_OtherDevelopmentCost5Source" type="xs:string"/>
            <xs:element minOccurs="0" name="DevCostsOtherDevelopmentCosts_OtherDevelopmentCost6" type="xs:decimal"/>
            <xs:element minOccurs="0" name="DevCostsOtherDevelopmentCosts_OtherDevelopmentCost630_x0025_PV" type="xs:decimal"/>
            <xs:element minOccurs="0" name="DevCostsOtherDevelopmentCosts_OtherDevelopmentCost670_x0025_PV" type="xs:decimal"/>
            <xs:element minOccurs="0" name="DevCostsOtherDevelopmentCosts_OtherDevelopmentCost6DisbursedToDate" type="xs:decimal"/>
            <xs:element minOccurs="0" name="DevCostsOtherDevelopmentCosts_OtherDevelopmentCost6PerUnit" type="xs:decimal"/>
            <xs:element minOccurs="0" name="DevCostsOtherDevelopmentCosts_OtherDevelopmentCost6Source" type="xs:string"/>
            <xs:element minOccurs="0" name="DevCostsOtherDevelopmentCosts_OtherDevelopmentCost7" type="xs:decimal"/>
            <xs:element minOccurs="0" name="DevCostsOtherDevelopmentCosts_OtherDevelopmentCost730_x0025_PV" type="xs:decimal"/>
            <xs:element minOccurs="0" name="DevCostsOtherDevelopmentCosts_OtherDevelopmentCost770_x0025_PV" type="xs:decimal"/>
            <xs:element minOccurs="0" name="DevCostsOtherDevelopmentCosts_OtherDevelopmentCost7DisbursedToDate" type="xs:decimal"/>
            <xs:element minOccurs="0" name="DevCostsOtherDevelopmentCosts_OtherDevelopmentCost7PerUnit" type="xs:decimal"/>
            <xs:element minOccurs="0" name="DevCostsOtherDevelopmentCosts_OtherDevelopmentCost7Source" type="xs:string"/>
            <xs:element minOccurs="0" name="DevCostsOtherDevelopmentCosts_OtherDevelopmentCost8" type="xs:decimal"/>
            <xs:element minOccurs="0" name="DevCostsOtherDevelopmentCosts_OtherDevelopmentCost830_x0025_PV" type="xs:decimal"/>
            <xs:element minOccurs="0" name="DevCostsOtherDevelopmentCosts_OtherDevelopmentCost870_x0025_PV" type="xs:decimal"/>
            <xs:element minOccurs="0" name="DevCostsOtherDevelopmentCosts_OtherDevelopmentCost8DisbursedToDate" type="xs:decimal"/>
            <xs:element minOccurs="0" name="DevCostsOtherDevelopmentCosts_OtherDevelopmentCost8PerUnit" type="xs:decimal"/>
            <xs:element minOccurs="0" name="DevCostsOtherDevelopmentCosts_OtherDevelopmentCost8Source" type="xs:string"/>
            <xs:element minOccurs="0" name="DevCostsOtherDevelopmentCosts_OtherDevelopmentCost9" type="xs:decimal"/>
            <xs:element minOccurs="0" name="DevCostsOtherDevelopmentCosts_OtherDevelopmentCost930_x0025_PV" type="xs:decimal"/>
            <xs:element minOccurs="0" name="DevCostsOtherDevelopmentCosts_OtherDevelopmentCost970_x0025_PV" type="xs:decimal"/>
            <xs:element minOccurs="0" name="DevCostsOtherDevelopmentCosts_OtherDevelopmentCost9DisbursedToDate" type="xs:decimal"/>
            <xs:element minOccurs="0" name="DevCostsOtherDevelopmentCosts_OtherDevelopmentCost9PerUnit" type="xs:decimal"/>
            <xs:element minOccurs="0" name="DevCostsOtherDevelopmentCosts_OtherDevelopmentCost9Source" type="xs:string"/>
            <xs:element minOccurs="0" name="DevCostsPermanentFinancing_AppraisalFees" type="xs:decimal"/>
            <xs:element minOccurs="0" name="DevCostsPermanentFinancing_AppraisalFees30_x0025_PV" type="xs:decimal"/>
            <xs:element minOccurs="0" name="DevCostsPermanentFinancing_AppraisalFees70_x0025_PV" type="xs:decimal"/>
            <xs:element minOccurs="0" name="DevCostsPermanentFinancing_AppraisalFeesDisbursedToDate" type="xs:decimal"/>
            <xs:element minOccurs="0" name="DevCostsPermanentFinancing_AppraisalFeesPerUnit" type="xs:decimal"/>
            <xs:element minOccurs="0" name="DevCostsPermanentFinancing_BondPremium" type="xs:decimal"/>
            <xs:element minOccurs="0" name="DevCostsPermanentFinancing_BondPremium30_x0025_PV" type="xs:decimal"/>
            <xs:element minOccurs="0" name="DevCostsPermanentFinancing_BondPremium70_x0025_PV" type="xs:decimal"/>
            <xs:element minOccurs="0" name="DevCostsPermanentFinancing_BondPremiumDisbursedToDate" type="xs:decimal"/>
            <xs:element minOccurs="0" name="DevCostsPermanentFinancing_BondPremiumPerUnit" type="xs:decimal"/>
            <xs:element minOccurs="0" name="DevCostsPermanentFinancing_CounselsFee" type="xs:decimal"/>
            <xs:element minOccurs="0" name="DevCostsPermanentFinancing_CounselsFee30_x0025_PV" type="xs:decimal"/>
            <xs:element minOccurs="0" name="DevCostsPermanentFinancing_CounselsFee70_x0025_PV" type="xs:decimal"/>
            <xs:element minOccurs="0" name="DevCostsPermanentFinancing_CounselsFeeDisbursedToDate" type="xs:decimal"/>
            <xs:element minOccurs="0" name="DevCostsPermanentFinancing_CounselsFeePerUnit" type="xs:decimal"/>
            <xs:element minOccurs="0" name="DevCostsPermanentFinancing_CreditEnhancement" type="xs:decimal"/>
            <xs:element minOccurs="0" name="DevCostsPermanentFinancing_CreditEnhancement30_x0025_PV" type="xs:decimal"/>
            <xs:element minOccurs="0" name="DevCostsPermanentFinancing_CreditEnhancement70_x0025_PV" type="xs:decimal"/>
            <xs:element minOccurs="0" name="DevCostsPermanentFinancing_CreditEnhancementDisbursedToDate" type="xs:decimal"/>
            <xs:element minOccurs="0" name="DevCostsPermanentFinancing_CreditEnhancementPerUnit" type="xs:decimal"/>
            <xs:element minOccurs="0" name="DevCostsPermanentFinancing_CreditReport" type="xs:decimal"/>
            <xs:element minOccurs="0" name="DevCostsPermanentFinancing_CreditReport30_x0025_PV" type="xs:decimal"/>
            <xs:element minOccurs="0" name="DevCostsPermanentFinancing_CreditReport70_x0025_PV" type="xs:decimal"/>
            <xs:element minOccurs="0" name="DevCostsPermanentFinancing_CreditReportDisbursedToDate" type="xs:decimal"/>
            <xs:element minOccurs="0" name="DevCostsPermanentFinancing_CreditReportPerUnit" type="xs:decimal"/>
            <xs:element minOccurs="0" name="DevCostsPermanentFinancing_LendersCounselFee" type="xs:decimal"/>
            <xs:element minOccurs="0" name="DevCostsPermanentFinancing_LendersCounselFee30_x0025_PV" type="xs:decimal"/>
            <xs:element minOccurs="0" name="DevCostsPermanentFinancing_LendersCounselFee70_x0025_PV" type="xs:decimal"/>
            <xs:element minOccurs="0" name="DevCostsPermanentFinancing_LendersCounselFeeDisbursedToDate" type="xs:decimal"/>
            <xs:element minOccurs="0" name="DevCostsPermanentFinancing_LendersCounselFeePerUnit" type="xs:decimal"/>
            <xs:element minOccurs="0" name="DevCostsPermanentFinancing_MortgageBrokerFees" type="xs:decimal"/>
            <xs:element minOccurs="0" name="DevCostsPermanentFinancing_MortgageBrokerFees30_x0025_PV" type="xs:decimal"/>
            <xs:element minOccurs="0" name="DevCostsPermanentFinancing_MortgageBrokerFees70_x0025_PV" type="xs:decimal"/>
            <xs:element minOccurs="0" name="DevCostsPermanentFinancing_MortgageBrokerFeesDisbursedToDate" type="xs:decimal"/>
            <xs:element minOccurs="0" name="DevCostsPermanentFinancing_MortgageBrokerFeesPerUnit" type="xs:decimal"/>
            <xs:element minOccurs="0" name="DevCostsPermanentFinancing_OtherPermanentFinancingFeesandExpenses" type="xs:decimal"/>
            <xs:element minOccurs="0" name="DevCostsPermanentFinancing_OtherPermanentFinancingFeesandExpenses30_x0025_PV" type="xs:decimal"/>
            <xs:element minOccurs="0" name="DevCostsPermanentFinancing_OtherPermanentFinancingFeesandExpenses70_x0025_PV" type="xs:decimal"/>
            <xs:element minOccurs="0" name="DevCostsPermanentFinancing_OtherPermanentFinancingFeesandExpensesDisbursedToDate" type="xs:decimal"/>
            <xs:element minOccurs="0" name="DevCostsPermanentFinancing_OtherPermanentFinancingFeesandExpensesPerUnit" type="xs:decimal"/>
            <xs:element minOccurs="0" name="DevCostsPermanentFinancing_PermanentFinancingCustomField1" type="xs:decimal"/>
            <xs:element minOccurs="0" name="DevCostsPermanentFinancing_PermanentFinancingCustomField130_x0025_PV" type="xs:decimal"/>
            <xs:element minOccurs="0" name="DevCostsPermanentFinancing_PermanentFinancingCustomField170_x0025_PV" type="xs:decimal"/>
            <xs:element minOccurs="0" name="DevCostsPermanentFinancing_PermanentFinancingCustomField1DisbursedToDate" type="xs:decimal"/>
            <xs:element minOccurs="0" name="DevCostsPermanentFinancing_PermanentFinancingCustomField1PerUnit" type="xs:decimal"/>
            <xs:element minOccurs="0" name="DevCostsPermanentFinancing_PermanentFinancingCustomField2" type="xs:decimal"/>
            <xs:element minOccurs="0" name="DevCostsPermanentFinancing_PermanentFinancingCustomField230_x0025_PV" type="xs:decimal"/>
            <xs:element minOccurs="0" name="DevCostsPermanentFinancing_PermanentFinancingCustomField270_x0025_PV" type="xs:decimal"/>
            <xs:element minOccurs="0" name="DevCostsPermanentFinancing_PermanentFinancingCustomField2DisbursedToDate" type="xs:decimal"/>
            <xs:element minOccurs="0" name="DevCostsPermanentFinancing_PermanentFinancingCustomField2PerUnit" type="xs:decimal"/>
            <xs:element minOccurs="0" name="DevCostsPermanentFinancing_PermanentFinancingCustomField3" type="xs:decimal"/>
            <xs:element minOccurs="0" name="DevCostsPermanentFinancing_PermanentFinancingCustomField330_x0025_PV" type="xs:decimal"/>
            <xs:element minOccurs="0" name="DevCostsPermanentFinancing_PermanentFinancingCustomField370_x0025_PV" type="xs:decimal"/>
            <xs:element minOccurs="0" name="DevCostsPermanentFinancing_PermanentFinancingCustomField3DisbursedToDate" type="xs:decimal"/>
            <xs:element minOccurs="0" name="DevCostsPermanentFinancing_PermanentFinancingCustomField3PerUnit" type="xs:decimal"/>
            <xs:element minOccurs="0" name="DevCostsPermanentFinancing_PermanentLoanOriginationFee" type="xs:decimal"/>
            <xs:element minOccurs="0" name="DevCostsPermanentFinancing_PermanentLoanOriginationFee30_x0025_PV" type="xs:decimal"/>
            <xs:element minOccurs="0" name="DevCostsPermanentFinancing_PermanentLoanOriginationFee70_x0025_PV" type="xs:decimal"/>
            <xs:element minOccurs="0" name="DevCostsPermanentFinancing_PermanentLoanOriginationFeeDisbursedToDate" type="xs:decimal"/>
            <xs:element minOccurs="0" name="DevCostsPermanentFinancing_PermanentLoanOriginationFeePerUnit" type="xs:decimal"/>
            <xs:element minOccurs="0" name="DevCostsPermanentFinancing_TitleandRecordingCostsForPermanentFinancing" type="xs:decimal"/>
            <xs:element minOccurs="0" name="DevCostsPermanentFinancing_TitleandRecordingCostsForPermanentFinancing30_x0025_PV" type="xs:decimal"/>
            <xs:element minOccurs="0" name="DevCostsPermanentFinancing_TitleandRecordingCostsForPermanentFinancing70_x0025_PV" type="xs:decimal"/>
            <xs:element minOccurs="0" name="DevCostsPermanentFinancing_TitleandRecordingCostsForPermanentFinancingDisbursedToDate" type="xs:decimal"/>
            <xs:element minOccurs="0" name="DevCostsPermanentFinancing_TitleandRecordingCostsForPermanentFinancingPerUnit" type="xs:decimal"/>
            <xs:element minOccurs="0" name="DevCostsProfessionalFees_ArchitectFeeConstructionSupervision" type="xs:decimal"/>
            <xs:element minOccurs="0" name="DevCostsProfessionalFees_ArchitectFeeConstructionSupervision30_x0025_PV" type="xs:decimal"/>
            <xs:element minOccurs="0" name="DevCostsProfessionalFees_ArchitectFeeConstructionSupervision70_x0025_PV" type="xs:decimal"/>
            <xs:element minOccurs="0" name="DevCostsProfessionalFees_ArchitectFeeConstructionSupervisionDisbursedToDate" type="xs:decimal"/>
            <xs:element minOccurs="0" name="DevCostsProfessionalFees_ArchitectFeeConstructionSupervisionPerUnit" type="xs:decimal"/>
            <xs:element minOccurs="0" name="DevCostsProfessionalFees_ArchitectFeeDesign" type="xs:decimal"/>
            <xs:element minOccurs="0" name="DevCostsProfessionalFees_ArchitectFeeDesign30_x0025_PV" type="xs:decimal"/>
            <xs:element minOccurs="0" name="DevCostsProfessionalFees_ArchitectFeeDesign70_x0025_PV" type="xs:decimal"/>
            <xs:element minOccurs="0" name="DevCostsProfessionalFees_ArchitectFeeDesignDisbursedToDate" type="xs:decimal"/>
            <xs:element minOccurs="0" name="DevCostsProfessionalFees_ArchitectFeeDesignPerUnit" type="xs:decimal"/>
            <xs:element minOccurs="0" name="DevCostsProfessionalFees_EngineeringFees" type="xs:decimal"/>
            <xs:element minOccurs="0" name="DevCostsProfessionalFees_EngineeringFees30_x0025_PV" type="xs:decimal"/>
            <xs:element minOccurs="0" name="DevCostsProfessionalFees_EngineeringFees70_x0025_PV" type="xs:decimal"/>
            <xs:element minOccurs="0" name="DevCostsProfessionalFees_EngineeringFeesDisbursedToDate" type="xs:decimal"/>
            <xs:element minOccurs="0" name="DevCostsProfessionalFees_EngineeringFeesPerUnit" type="xs:decimal"/>
            <xs:element minOccurs="0" name="DevCostsProfessionalFees_OtherProfessionalFees" type="xs:decimal"/>
            <xs:element minOccurs="0" name="DevCostsProfessionalFees_OtherProfessionalFees30_x0025_PV" type="xs:decimal"/>
            <xs:element minOccurs="0" name="DevCostsProfessionalFees_OtherProfessionalFees70_x0025_PV" type="xs:decimal"/>
            <xs:element minOccurs="0" name="DevCostsProfessionalFees_OtherProfessionalFeesDisbursedToDate" type="xs:decimal"/>
            <xs:element minOccurs="0" name="DevCostsProfessionalFees_OtherProfessionalFeesPerUnit" type="xs:decimal"/>
            <xs:element minOccurs="0" name="DevCostsProfessionalFees_ProfessionalFeesCustomField1" type="xs:decimal"/>
            <xs:element minOccurs="0" name="DevCostsProfessionalFees_ProfessionalFeesCustomField130_x0025_PV" type="xs:decimal"/>
            <xs:element minOccurs="0" name="DevCostsProfessionalFees_ProfessionalFeesCustomField170_x0025_PV" type="xs:decimal"/>
            <xs:element minOccurs="0" name="DevCostsProfessionalFees_ProfessionalFeesCustomField1DisbursedToDate" type="xs:decimal"/>
            <xs:element minOccurs="0" name="DevCostsProfessionalFees_ProfessionalFeesCustomField1PerUnit" type="xs:decimal"/>
            <xs:element minOccurs="0" name="DevCostsProfessionalFees_ProfessionalFeesCustomField2" type="xs:decimal"/>
            <xs:element minOccurs="0" name="DevCostsProfessionalFees_ProfessionalFeesCustomField230_x0025_PV" type="xs:decimal"/>
            <xs:element minOccurs="0" name="DevCostsProfessionalFees_ProfessionalFeesCustomField270_x0025_PV" type="xs:decimal"/>
            <xs:element minOccurs="0" name="DevCostsProfessionalFees_ProfessionalFeesCustomField2DisbursedToDate" type="xs:decimal"/>
            <xs:element minOccurs="0" name="DevCostsProfessionalFees_ProfessionalFeesCustomField2PerUnit" type="xs:decimal"/>
            <xs:element minOccurs="0" name="DevCostsProfessionalFees_ProfessionalFeesCustomField3" type="xs:decimal"/>
            <xs:element minOccurs="0" name="DevCostsProfessionalFees_ProfessionalFeesCustomField330_x0025_PV" type="xs:decimal"/>
            <xs:element minOccurs="0" name="DevCostsProfessionalFees_ProfessionalFeesCustomField370_x0025_PV" type="xs:decimal"/>
            <xs:element minOccurs="0" name="DevCostsProfessionalFees_ProfessionalFeesCustomField3DisbursedToDate" type="xs:decimal"/>
            <xs:element minOccurs="0" name="DevCostsProfessionalFees_ProfessionalFeesCustomField3PerUnit" type="xs:decimal"/>
            <xs:element minOccurs="0" name="DevCostsProfessionalFees_RealEstateAttorneyFees" type="xs:decimal"/>
            <xs:element minOccurs="0" name="DevCostsProfessionalFees_RealEstateAttorneyFees30_x0025_PV" type="xs:decimal"/>
            <xs:element minOccurs="0" name="DevCostsProfessionalFees_RealEstateAttorneyFees70_x0025_PV" type="xs:decimal"/>
            <xs:element minOccurs="0" name="DevCostsProfessionalFees_RealEstateAttorneyFeesDisbursedToDate" type="xs:decimal"/>
            <xs:element minOccurs="0" name="DevCostsProfessionalFees_RealEstateAttorneyFeesPerUnit" type="xs:decimal"/>
            <xs:element minOccurs="0" name="DevCostsProfessionalFees_Survey" type="xs:decimal"/>
            <xs:element minOccurs="0" name="DevCostsProfessionalFees_Survey30_x0025_PV" type="xs:decimal"/>
            <xs:element minOccurs="0" name="DevCostsProfessionalFees_Survey70_x0025_PV" type="xs:decimal"/>
            <xs:element minOccurs="0" name="DevCostsProfessionalFees_SurveyDisbursedToDate" type="xs:decimal"/>
            <xs:element minOccurs="0" name="DevCostsProfessionalFees_SurveyPerUnit" type="xs:decimal"/>
            <xs:element minOccurs="0" name="DevCostsProjectAdminAndMgmntCosts_Insurance" type="xs:decimal"/>
            <xs:element minOccurs="0" name="DevCostsProjectAdminAndMgmntCosts_Insurance30_x0025_PV" type="xs:decimal"/>
            <xs:element minOccurs="0" name="DevCostsProjectAdminAndMgmntCosts_Insurance70_x0025_PV" type="xs:decimal"/>
            <xs:element minOccurs="0" name="DevCostsProjectAdminAndMgmntCosts_InsuranceDisbursedToDate" type="xs:decimal"/>
            <xs:element minOccurs="0" name="DevCostsProjectAdminAndMgmntCosts_InsurancePerUnit" type="xs:decimal"/>
            <xs:element minOccurs="0" name="DevCostsProjectAdminAndMgmntCosts_MarketingManagement" type="xs:decimal"/>
            <xs:element minOccurs="0" name="DevCostsProjectAdminAndMgmntCosts_MarketingManagement30_x0025_PV" type="xs:decimal"/>
            <xs:element minOccurs="0" name="DevCostsProjectAdminAndMgmntCosts_MarketingManagement70_x0025_PV" type="xs:decimal"/>
            <xs:element minOccurs="0" name="DevCostsProjectAdminAndMgmntCosts_MarketingManagementDisbursedToDate" type="xs:decimal"/>
            <xs:element minOccurs="0" name="DevCostsProjectAdminAndMgmntCosts_MarketingManagementPerUnit" type="xs:decimal"/>
            <xs:element minOccurs="0" name="DevCostsProjectAdminAndMgmntCosts_OperatingExpenses" type="xs:decimal"/>
            <xs:element minOccurs="0" name="DevCostsProjectAdminAndMgmntCosts_OperatingExpenses30_x0025_PV" type="xs:decimal"/>
            <xs:element minOccurs="0" name="DevCostsProjectAdminAndMgmntCosts_OperatingExpenses70_x0025_PV" type="xs:decimal"/>
            <xs:element minOccurs="0" name="DevCostsProjectAdminAndMgmntCosts_OperatingExpensesDisbursedToDate" type="xs:decimal"/>
            <xs:element minOccurs="0" name="DevCostsProjectAdminAndMgmntCosts_OperatingExpensesPerUnit" type="xs:decimal"/>
            <xs:element minOccurs="0" name="DevCostsProjectAdminAndMgmntCosts_OtherProjectAdministrationandManagementCosts" type="xs:decimal"/>
            <xs:element minOccurs="0" name="DevCostsProjectAdminAndMgmntCosts_OtherProjectAdministrationandManagementCosts30_x0025_PV" type="xs:decimal"/>
            <xs:element minOccurs="0" name="DevCostsProjectAdminAndMgmntCosts_OtherProjectAdministrationandManagementCosts70_x0025_PV" type="xs:decimal"/>
            <xs:element minOccurs="0" name="DevCostsProjectAdminAndMgmntCosts_OtherProjectAdministrationandManagementCostsDisbursedToDate" type="xs:decimal"/>
            <xs:element minOccurs="0" name="DevCostsProjectAdminAndMgmntCosts_OtherProjectAdministrationandManagementCostsPerUnit" type="xs:decimal"/>
            <xs:element minOccurs="0" name="DevCostsProjectAdminAndMgmntCosts_ProjectAdministrationAndManagementCostsCustomField1" type="xs:decimal"/>
            <xs:element minOccurs="0" name="DevCostsProjectAdminAndMgmntCosts_ProjectAdministrationAndManagementCostsCustomField130_x0025_PV" type="xs:decimal"/>
            <xs:element minOccurs="0" name="DevCostsProjectAdminAndMgmntCosts_ProjectAdministrationAndManagementCostsCustomField170_x0025_PV" type="xs:decimal"/>
            <xs:element minOccurs="0" name="DevCostsProjectAdminAndMgmntCosts_ProjectAdministrationAndManagementCostsCustomField1DisbursedToDate" type="xs:decimal"/>
            <xs:element minOccurs="0" name="DevCostsProjectAdminAndMgmntCosts_ProjectAdministrationAndManagementCostsCustomField1PerUnit" type="xs:decimal"/>
            <xs:element minOccurs="0" name="DevCostsProjectAdminAndMgmntCosts_ProjectAdministrationAndManagementCostsCustomField2" type="xs:decimal"/>
            <xs:element minOccurs="0" name="DevCostsProjectAdminAndMgmntCosts_ProjectAdministrationAndManagementCostsCustomField230_x0025_PV" type="xs:decimal"/>
            <xs:element minOccurs="0" name="DevCostsProjectAdminAndMgmntCosts_ProjectAdministrationAndManagementCostsCustomField270_x0025_PV" type="xs:decimal"/>
            <xs:element minOccurs="0" name="DevCostsProjectAdminAndMgmntCosts_ProjectAdministrationAndManagementCostsCustomField2DisbursedToDate" type="xs:decimal"/>
            <xs:element minOccurs="0" name="DevCostsProjectAdminAndMgmntCosts_ProjectAdministrationAndManagementCostsCustomField2PerUnit" type="xs:decimal"/>
            <xs:element minOccurs="0" name="DevCostsProjectAdminAndMgmntCosts_ProjectAdministrationAndManagementCostsCustomField3" type="xs:decimal"/>
            <xs:element minOccurs="0" name="DevCostsProjectAdminAndMgmntCosts_ProjectAdministrationAndManagementCostsCustomField330_x0025_PV" type="xs:decimal"/>
            <xs:element minOccurs="0" name="DevCostsProjectAdminAndMgmntCosts_ProjectAdministrationAndManagementCostsCustomField370_x0025_PV" type="xs:decimal"/>
            <xs:element minOccurs="0" name="DevCostsProjectAdminAndMgmntCosts_ProjectAdministrationAndManagementCostsCustomField3DisbursedToDate" type="xs:decimal"/>
            <xs:element minOccurs="0" name="DevCostsProjectAdminAndMgmntCosts_ProjectAdministrationAndManagementCostsCustomField3PerUnit" type="xs:decimal"/>
            <xs:element minOccurs="0" name="DevCostsProjectReserves_OperatingReserve" type="xs:decimal"/>
            <xs:element minOccurs="0" name="DevCostsProjectReserves_OperatingReserve30_x0025_PV" type="xs:decimal"/>
            <xs:element minOccurs="0" name="DevCostsProjectReserves_OperatingReserve70_x0025_PV" type="xs:decimal"/>
            <xs:element minOccurs="0" name="DevCostsProjectReserves_OperatingReserveDisbursedToDate" type="xs:decimal"/>
            <xs:element minOccurs="0" name="DevCostsProjectReserves_OperatingReservePerUnit" type="xs:decimal"/>
            <xs:element minOccurs="0" name="DevCostsProjectReserves_OtherProjectReservesCosts" type="xs:decimal"/>
            <xs:element minOccurs="0" name="DevCostsProjectReserves_OtherProjectReservesCosts30_x0025_PV" type="xs:decimal"/>
            <xs:element minOccurs="0" name="DevCostsProjectReserves_OtherProjectReservesCosts70_x0025_PV" type="xs:decimal"/>
            <xs:element minOccurs="0" name="DevCostsProjectReserves_OtherProjectReservesCostsDisbursedToDate" type="xs:decimal"/>
            <xs:element minOccurs="0" name="DevCostsProjectReserves_OtherProjectReservesCostsPerUnit" type="xs:decimal"/>
            <xs:element minOccurs="0" name="DevCostsProjectReserves_ProjectReservesCustomField1" type="xs:decimal"/>
            <xs:element minOccurs="0" name="DevCostsProjectReserves_ProjectReservesCustomField130_x0025_PV" type="xs:decimal"/>
            <xs:element minOccurs="0" name="DevCostsProjectReserves_ProjectReservesCustomField170_x0025_PV" type="xs:decimal"/>
            <xs:element minOccurs="0" name="DevCostsProjectReserves_ProjectReservesCustomField1DisbursedToDate" type="xs:decimal"/>
            <xs:element minOccurs="0" name="DevCostsProjectReserves_ProjectReservesCustomField1PerUnit" type="xs:decimal"/>
            <xs:element minOccurs="0" name="DevCostsProjectReserves_ProjectReservesCustomField2" type="xs:decimal"/>
            <xs:element minOccurs="0" name="DevCostsProjectReserves_ProjectReservesCustomField230_x0025_PV" type="xs:decimal"/>
            <xs:element minOccurs="0" name="DevCostsProjectReserves_ProjectReservesCustomField270_x0025_PV" type="xs:decimal"/>
            <xs:element minOccurs="0" name="DevCostsProjectReserves_ProjectReservesCustomField2DisbursedToDate" type="xs:decimal"/>
            <xs:element minOccurs="0" name="DevCostsProjectReserves_ProjectReservesCustomField2PerUnit" type="xs:decimal"/>
            <xs:element minOccurs="0" name="DevCostsProjectReserves_ProjectReservesCustomField3" type="xs:decimal"/>
            <xs:element minOccurs="0" name="DevCostsProjectReserves_ProjectReservesCustomField330_x0025_PV" type="xs:decimal"/>
            <xs:element minOccurs="0" name="DevCostsProjectReserves_ProjectReservesCustomField370_x0025_PV" type="xs:decimal"/>
            <xs:element minOccurs="0" name="DevCostsProjectReserves_ProjectReservesCustomField3DisbursedToDate" type="xs:decimal"/>
            <xs:element minOccurs="0" name="DevCostsProjectReserves_ProjectReservesCustomField3PerUnit" type="xs:decimal"/>
            <xs:element minOccurs="0" name="DevCostsProjectReserves_RentUpReserve" type="xs:decimal"/>
            <xs:element minOccurs="0" name="DevCostsProjectReserves_RentUpReserve30_x0025_PV" type="xs:decimal"/>
            <xs:element minOccurs="0" name="DevCostsProjectReserves_RentUpReserve70_x0025_PV" type="xs:decimal"/>
            <xs:element minOccurs="0" name="DevCostsProjectReserves_RentUpReserveDisbursedToDate" type="xs:decimal"/>
            <xs:element minOccurs="0" name="DevCostsProjectReserves_RentUpReservePerUnit" type="xs:decimal"/>
            <xs:element minOccurs="0" name="DevCostsProjectReserves_ReplacementReserve" type="xs:decimal"/>
            <xs:element minOccurs="0" name="DevCostsProjectReserves_ReplacementReserve30_x0025_PV" type="xs:decimal"/>
            <xs:element minOccurs="0" name="DevCostsProjectReserves_ReplacementReserve70_x0025_PV" type="xs:decimal"/>
            <xs:element minOccurs="0" name="DevCostsProjectReserves_ReplacementReserveDisbursedToDate" type="xs:decimal"/>
            <xs:element minOccurs="0" name="DevCostsProjectReserves_ReplacementReservePerUnit" type="xs:decimal"/>
            <xs:element minOccurs="0" name="DevCostsSiteWorkCosts_DemolitionClearance" type="xs:decimal"/>
            <xs:element minOccurs="0" name="DevCostsSiteWorkCosts_DemolitionClearance30_x0025_PV" type="xs:decimal"/>
            <xs:element minOccurs="0" name="DevCostsSiteWorkCosts_DemolitionClearance70_x0025_PV" type="xs:decimal"/>
            <xs:element minOccurs="0" name="DevCostsSiteWorkCosts_DemolitionClearanceDisbursedToDate" type="xs:decimal"/>
            <xs:element minOccurs="0" name="DevCostsSiteWorkCosts_DemolitionClearancePerUnit" type="xs:decimal"/>
            <xs:element minOccurs="0" name="DevCostsSiteWorkCosts_Improvements" type="xs:decimal"/>
            <xs:element minOccurs="0" name="DevCostsSiteWorkCosts_Improvements30_x0025_PV" type="xs:decimal"/>
            <xs:element minOccurs="0" name="DevCostsSiteWorkCosts_Improvements70_x0025_PV" type="xs:decimal"/>
            <xs:element minOccurs="0" name="DevCostsSiteWorkCosts_ImprovementsDisbursedToDate" type="xs:decimal"/>
            <xs:element minOccurs="0" name="DevCostsSiteWorkCosts_ImprovementsPerUnit" type="xs:decimal"/>
            <xs:element minOccurs="0" name="DevCostsSiteWorkCosts_OffSiteRemediation" type="xs:decimal"/>
            <xs:element minOccurs="0" name="DevCostsSiteWorkCosts_OffSiteRemediation30_x0025_PV" type="xs:decimal"/>
            <xs:element minOccurs="0" name="DevCostsSiteWorkCosts_OffSiteRemediation70_x0025_PV" type="xs:decimal"/>
            <xs:element minOccurs="0" name="DevCostsSiteWorkCosts_OffSiteRemediationDisbursedToDate" type="xs:decimal"/>
            <xs:element minOccurs="0" name="DevCostsSiteWorkCosts_OffSiteRemediationPerUnit" type="xs:decimal"/>
            <xs:element minOccurs="0" name="DevCostsSiteWorkCosts_OnSiteRemediation" type="xs:decimal"/>
            <xs:element minOccurs="0" name="DevCostsSiteWorkCosts_OnSiteRemediation30_x0025_PV" type="xs:decimal"/>
            <xs:element minOccurs="0" name="DevCostsSiteWorkCosts_OnSiteRemediation70_x0025_PV" type="xs:decimal"/>
            <xs:element minOccurs="0" name="DevCostsSiteWorkCosts_OnSiteRemediationDisbursedToDate" type="xs:decimal"/>
            <xs:element minOccurs="0" name="DevCostsSiteWorkCosts_OnSiteRemediationPerUnit" type="xs:decimal"/>
            <xs:element minOccurs="0" name="DevCostsSiteWorkCosts_OtherSiteWork" type="xs:decimal"/>
            <xs:element minOccurs="0" name="DevCostsSiteWorkCosts_OtherSiteWork30_x0025_PV" type="xs:decimal"/>
            <xs:element minOccurs="0" name="DevCostsSiteWorkCosts_OtherSiteWork70_x0025_PV" type="xs:decimal"/>
            <xs:element minOccurs="0" name="DevCostsSiteWorkCosts_OtherSiteWorkCosts" type="xs:decimal"/>
            <xs:element minOccurs="0" name="DevCostsSiteWorkCosts_OtherSiteWorkCosts30_x0025_PV" type="xs:decimal"/>
            <xs:element minOccurs="0" name="DevCostsSiteWorkCosts_OtherSiteWorkCosts70_x0025_PV" type="xs:decimal"/>
            <xs:element minOccurs="0" name="DevCostsSiteWorkCosts_OtherSiteWorkCostsDisbursedToDate" type="xs:decimal"/>
            <xs:element minOccurs="0" name="DevCostsSiteWorkCosts_OtherSiteWorkCostsPerUnit" type="xs:decimal"/>
            <xs:element minOccurs="0" name="DevCostsSiteWorkCosts_OtherSiteWorkDisbursedToDate" type="xs:decimal"/>
            <xs:element minOccurs="0" name="DevCostsSiteWorkCosts_OtherSiteWorkPerUnit" type="xs:decimal"/>
            <xs:element minOccurs="0" name="DevCostsSiteWorkCosts_SiteWorkCostsCustomField1" type="xs:decimal"/>
            <xs:element minOccurs="0" name="DevCostsSiteWorkCosts_SiteWorkCostsCustomField130_x0025_PV" type="xs:decimal"/>
            <xs:element minOccurs="0" name="DevCostsSiteWorkCosts_SiteWorkCostsCustomField170_x0025_PV" type="xs:decimal"/>
            <xs:element minOccurs="0" name="DevCostsSiteWorkCosts_SiteWorkCostsCustomField1DisbursedToDate" type="xs:decimal"/>
            <xs:element minOccurs="0" name="DevCostsSiteWorkCosts_SiteWorkCostsCustomField1PerUnit" type="xs:decimal"/>
            <xs:element minOccurs="0" name="DevCostsSiteWorkCosts_SiteWorkCostsCustomField2" type="xs:decimal"/>
            <xs:element minOccurs="0" name="DevCostsSiteWorkCosts_SiteWorkCostsCustomField230_x0025_PV" type="xs:decimal"/>
            <xs:element minOccurs="0" name="DevCostsSiteWorkCosts_SiteWorkCostsCustomField270_x0025_PV" type="xs:decimal"/>
            <xs:element minOccurs="0" name="DevCostsSiteWorkCosts_SiteWorkCostsCustomField2DisbursedToDate" type="xs:decimal"/>
            <xs:element minOccurs="0" name="DevCostsSiteWorkCosts_SiteWorkCostsCustomField2PerUnit" type="xs:decimal"/>
            <xs:element minOccurs="0" name="DevCostsSiteWorkCosts_SiteWorkCostsCustomField3" type="xs:decimal"/>
            <xs:element minOccurs="0" name="DevCostsSiteWorkCosts_SiteWorkCostsCustomField330_x0025_PV" type="xs:decimal"/>
            <xs:element minOccurs="0" name="DevCostsSiteWorkCosts_SiteWorkCostsCustomField370_x0025_PV" type="xs:decimal"/>
            <xs:element minOccurs="0" name="DevCostsSiteWorkCosts_SiteWorkCostsCustomField3DisbursedToDate" type="xs:decimal"/>
            <xs:element minOccurs="0" name="DevCostsSiteWorkCosts_SiteWorkCostsCustomField3PerUnit" type="xs:decimal"/>
            <xs:element minOccurs="0" name="DevCostsSoftCosts_ComplianceFees" type="xs:decimal"/>
            <xs:element minOccurs="0" name="DevCostsSoftCosts_ComplianceFees30_x0025_PV" type="xs:decimal"/>
            <xs:element minOccurs="0" name="DevCostsSoftCosts_ComplianceFees70_x0025_PV" type="xs:decimal"/>
            <xs:element minOccurs="0" name="DevCostsSoftCosts_ComplianceFeesDisbursedToDate" type="xs:decimal"/>
            <xs:element minOccurs="0" name="DevCostsSoftCosts_ComplianceFeesPerUnit" type="xs:decimal"/>
            <xs:element minOccurs="0" name="DevCostsSoftCosts_CostCertification" type="xs:decimal"/>
            <xs:element minOccurs="0" name="DevCostsSoftCosts_CostCertification30_x0025_PV" type="xs:decimal"/>
            <xs:element minOccurs="0" name="DevCostsSoftCosts_CostCertification70_x0025_PV" type="xs:decimal"/>
            <xs:element minOccurs="0" name="DevCostsSoftCosts_CostCertificationDisbursedToDate" type="xs:decimal"/>
            <xs:element minOccurs="0" name="DevCostsSoftCosts_CostCertificationPerUnit" type="xs:decimal"/>
            <xs:element minOccurs="0" name="DevCostsSoftCosts_EnvironmentalStudy" type="xs:decimal"/>
            <xs:element minOccurs="0" name="DevCostsSoftCosts_EnvironmentalStudy30_x0025_PV" type="xs:decimal"/>
            <xs:element minOccurs="0" name="DevCostsSoftCosts_EnvironmentalStudy70_x0025_PV" type="xs:decimal"/>
            <xs:element minOccurs="0" name="DevCostsSoftCosts_EnvironmentalStudyDisbursedToDate" type="xs:decimal"/>
            <xs:element minOccurs="0" name="DevCostsSoftCosts_EnvironmentalStudyPerUnit" type="xs:decimal"/>
            <xs:element minOccurs="0" name="DevCostsSoftCosts_FeasibilityStudy" type="xs:decimal"/>
            <xs:element minOccurs="0" name="DevCostsSoftCosts_FeasibilityStudy30_x0025_PV" type="xs:decimal"/>
            <xs:element minOccurs="0" name="DevCostsSoftCosts_FeasibilityStudy70_x0025_PV" type="xs:decimal"/>
            <xs:element minOccurs="0" name="DevCostsSoftCosts_FeasibilityStudyDisbursedToDate" type="xs:decimal"/>
            <xs:element minOccurs="0" name="DevCostsSoftCosts_FeasibilityStudyPerUnit" type="xs:decimal"/>
            <xs:element minOccurs="0" name="DevCostsSoftCosts_MarketStudy" type="xs:decimal"/>
            <xs:element minOccurs="0" name="DevCostsSoftCosts_MarketStudy30_x0025_PV" type="xs:decimal"/>
            <xs:element minOccurs="0" name="DevCostsSoftCosts_MarketStudy70_x0025_PV" type="xs:decimal"/>
            <xs:element minOccurs="0" name="DevCostsSoftCosts_MarketStudyDisbursedToDate" type="xs:decimal"/>
            <xs:element minOccurs="0" name="DevCostsSoftCosts_MarketStudyPerUnit" type="xs:decimal"/>
            <xs:element minOccurs="0" name="DevCostsSoftCosts_OtherOwnerCosts" type="xs:decimal"/>
            <xs:element minOccurs="0" name="DevCostsSoftCosts_OtherOwnerCosts30_x0025_PV" type="xs:decimal"/>
            <xs:element minOccurs="0" name="DevCostsSoftCosts_OtherOwnerCosts70_x0025_PV" type="xs:decimal"/>
            <xs:element minOccurs="0" name="DevCostsSoftCosts_OtherOwnerCostsDisbursedToDate" type="xs:decimal"/>
            <xs:element minOccurs="0" name="DevCostsSoftCosts_OtherOwnerCostsPerUnit" type="xs:decimal"/>
            <xs:element minOccurs="0" name="DevCostsSoftCosts_SoftCostsCustomField1" type="xs:decimal"/>
            <xs:element minOccurs="0" name="DevCostsSoftCosts_SoftCostsCustomField130_x0025_PV" type="xs:decimal"/>
            <xs:element minOccurs="0" name="DevCostsSoftCosts_SoftCostsCustomField170_x0025_PV" type="xs:decimal"/>
            <xs:element minOccurs="0" name="DevCostsSoftCosts_SoftCostsCustomField1DisbursedToDate" type="xs:decimal"/>
            <xs:element minOccurs="0" name="DevCostsSoftCosts_SoftCostsCustomField1PerUnit" type="xs:decimal"/>
            <xs:element minOccurs="0" name="DevCostsSoftCosts_SoftCostsCustomField2" type="xs:decimal"/>
            <xs:element minOccurs="0" name="DevCostsSoftCosts_SoftCostsCustomField230_x0025_PV" type="xs:decimal"/>
            <xs:element minOccurs="0" name="DevCostsSoftCosts_SoftCostsCustomField270_x0025_PV" type="xs:decimal"/>
            <xs:element minOccurs="0" name="DevCostsSoftCosts_SoftCostsCustomField2DisbursedToDate" type="xs:decimal"/>
            <xs:element minOccurs="0" name="DevCostsSoftCosts_SoftCostsCustomField2PerUnit" type="xs:decimal"/>
            <xs:element minOccurs="0" name="DevCostsSoftCosts_SoftCostsCustomField3" type="xs:decimal"/>
            <xs:element minOccurs="0" name="DevCostsSoftCosts_SoftCostsCustomField330_x0025_PV" type="xs:decimal"/>
            <xs:element minOccurs="0" name="DevCostsSoftCosts_SoftCostsCustomField370_x0025_PV" type="xs:decimal"/>
            <xs:element minOccurs="0" name="DevCostsSoftCosts_SoftCostsCustomField3DisbursedToDate" type="xs:decimal"/>
            <xs:element minOccurs="0" name="DevCostsSoftCosts_SoftCostsCustomField3PerUnit" type="xs:decimal"/>
            <xs:element minOccurs="0" name="DevCostsSoftCosts_TaxCreditFees" type="xs:decimal"/>
            <xs:element minOccurs="0" name="DevCostsSoftCosts_TaxCreditFees30_x0025_PV" type="xs:decimal"/>
            <xs:element minOccurs="0" name="DevCostsSoftCosts_TaxCreditFees70_x0025_PV" type="xs:decimal"/>
            <xs:element minOccurs="0" name="DevCostsSoftCosts_TaxCreditFeesDisbursedToDate" type="xs:decimal"/>
            <xs:element minOccurs="0" name="DevCostsSoftCosts_TaxCreditFeesPerUnit" type="xs:decimal"/>
            <xs:element minOccurs="0" name="DevCostsSoftCosts_TenantRelocationCosts" type="xs:decimal"/>
            <xs:element minOccurs="0" name="DevCostsSoftCosts_TenantRelocationCosts30_x0025_PV" type="xs:decimal"/>
            <xs:element minOccurs="0" name="DevCostsSoftCosts_TenantRelocationCosts70_x0025_PV" type="xs:decimal"/>
            <xs:element minOccurs="0" name="DevCostsSoftCosts_TenantRelocationCostsDisbursedToDate" type="xs:decimal"/>
            <xs:element minOccurs="0" name="DevCostsSoftCosts_TenantRelocationCostsPerUnit" type="xs:decimal"/>
            <xs:element minOccurs="0" name="DevCostsSyndicationCosts_BridgeLoanFees" type="xs:decimal"/>
            <xs:element minOccurs="0" name="DevCostsSyndicationCosts_BridgeLoanFees30_x0025_PV" type="xs:decimal"/>
            <xs:element minOccurs="0" name="DevCostsSyndicationCosts_BridgeLoanFees70_x0025_PV" type="xs:decimal"/>
            <xs:element minOccurs="0" name="DevCostsSyndicationCosts_BridgeLoanFeesDisbursedToDate" type="xs:decimal"/>
            <xs:element minOccurs="0" name="DevCostsSyndicationCosts_BridgeLoanFeesPerUnit" type="xs:decimal"/>
            <xs:element minOccurs="0" name="DevCostsSyndicationCosts_OrganizationalExpenses" type="xs:decimal"/>
            <xs:element minOccurs="0" name="DevCostsSyndicationCosts_OrganizationalExpenses30_x0025_PV" type="xs:decimal"/>
            <xs:element minOccurs="0" name="DevCostsSyndicationCosts_OrganizationalExpenses70_x0025_PV" type="xs:decimal"/>
            <xs:element minOccurs="0" name="DevCostsSyndicationCosts_OrganizationalExpensesDisbursedToDate" type="xs:decimal"/>
            <xs:element minOccurs="0" name="DevCostsSyndicationCosts_OrganizationalExpensesPerUnit" type="xs:decimal"/>
            <xs:element minOccurs="0" name="DevCostsSyndicationCosts_SyndicationCostsCustomField1" type="xs:decimal"/>
            <xs:element minOccurs="0" name="DevCostsSyndicationCosts_SyndicationCostsCustomField130_x0025_PV" type="xs:decimal"/>
            <xs:element minOccurs="0" name="DevCostsSyndicationCosts_SyndicationCostsCustomField170_x0025_PV" type="xs:decimal"/>
            <xs:element minOccurs="0" name="DevCostsSyndicationCosts_SyndicationCostsCustomField1DisbursedToDate" type="xs:decimal"/>
            <xs:element minOccurs="0" name="DevCostsSyndicationCosts_SyndicationCostsCustomField1PerUnit" type="xs:decimal"/>
            <xs:element minOccurs="0" name="DevCostsSyndicationCosts_SyndicationCostsCustomField2" type="xs:decimal"/>
            <xs:element minOccurs="0" name="DevCostsSyndicationCosts_SyndicationCostsCustomField230_x0025_PV" type="xs:decimal"/>
            <xs:element minOccurs="0" name="DevCostsSyndicationCosts_SyndicationCostsCustomField270_x0025_PV" type="xs:decimal"/>
            <xs:element minOccurs="0" name="DevCostsSyndicationCosts_SyndicationCostsCustomField2DisbursedToDate" type="xs:decimal"/>
            <xs:element minOccurs="0" name="DevCostsSyndicationCosts_SyndicationCostsCustomField2PerUnit" type="xs:decimal"/>
            <xs:element minOccurs="0" name="DevCostsSyndicationCosts_SyndicationCostsCustomField3" type="xs:decimal"/>
            <xs:element minOccurs="0" name="DevCostsSyndicationCosts_SyndicationCostsCustomField330_x0025_PV" type="xs:decimal"/>
            <xs:element minOccurs="0" name="DevCostsSyndicationCosts_SyndicationCostsCustomField370_x0025_PV" type="xs:decimal"/>
            <xs:element minOccurs="0" name="DevCostsSyndicationCosts_SyndicationCostsCustomField3DisbursedToDate" type="xs:decimal"/>
            <xs:element minOccurs="0" name="DevCostsSyndicationCosts_SyndicationCostsCustomField3PerUnit" type="xs:decimal"/>
            <xs:element minOccurs="0" name="DevCostsSyndicationCosts_SyndicationFees" type="xs:decimal"/>
            <xs:element minOccurs="0" name="DevCostsSyndicationCosts_SyndicationFees30_x0025_PV" type="xs:decimal"/>
            <xs:element minOccurs="0" name="DevCostsSyndicationCosts_SyndicationFees70_x0025_PV" type="xs:decimal"/>
            <xs:element minOccurs="0" name="DevCostsSyndicationCosts_SyndicationFeesDisbursedToDate" type="xs:decimal"/>
            <xs:element minOccurs="0" name="DevCostsSyndicationCosts_SyndicationFeesPerUnit" type="xs:decimal"/>
            <xs:element minOccurs="0" name="DevCostsSyndicationCosts_TaxOpinion" type="xs:decimal"/>
            <xs:element minOccurs="0" name="DevCostsSyndicationCosts_TaxOpinion30_x0025_PV" type="xs:decimal"/>
            <xs:element minOccurs="0" name="DevCostsSyndicationCosts_TaxOpinion70_x0025_PV" type="xs:decimal"/>
            <xs:element minOccurs="0" name="DevCostsSyndicationCosts_TaxOpinionDisbursedToDate" type="xs:decimal"/>
            <xs:element minOccurs="0" name="DevCostsSyndicationCosts_TaxOpinionPerUnit" type="xs:decimal"/>
            <xs:element minOccurs="0" name="Developer_Contact_City" type="xs:string"/>
            <xs:element minOccurs="0" name="Developer_Contact_County" type="xs:string"/>
            <xs:element minOccurs="0" name="Developer_Contact_Email" type="xs:string"/>
            <xs:element minOccurs="0" name="Developer_Contact_Fax" type="xs:string"/>
            <xs:element minOccurs="0" name="Developer_Contact_FirstName" type="xs:string"/>
            <xs:element minOccurs="0" name="Developer_Contact_LastNameOrBusinessName" type="xs:string"/>
            <xs:element minOccurs="0" name="Developer_Contact_MI" type="xs:string"/>
            <xs:element minOccurs="0" name="Developer_Contact_Phone" type="xs:string"/>
            <xs:element minOccurs="0" name="Developer_Contact_PrimaryStreet" type="xs:string"/>
            <xs:element minOccurs="0" name="Developer_Contact_Salutation" type="xs:string"/>
            <xs:element minOccurs="0" name="Developer_Contact_SecondaryStreet" type="xs:string"/>
            <xs:element minOccurs="0" name="Developer_Contact_State" type="xs:string"/>
            <xs:element minOccurs="0" name="Developer_Contact_TaxID" type="xs:string"/>
            <xs:element minOccurs="0" name="Developer_Contact_Title" type="xs:string"/>
            <xs:element minOccurs="0" name="Developer_Contact_Zip" type="xs:string"/>
            <xs:element minOccurs="0" name="DevelopmentCostsNew_FundingAppId" type="xs:int"/>
            <xs:element minOccurs="0" name="DevelopmentCostsNew_HighCostAreaAdjustment30PVAmount" type="xs:decimal"/>
            <xs:element minOccurs="0" name="DevelopmentCostsNew_HighCostAreaAdjustment70PVAmount" type="xs:decimal"/>
            <xs:element minOccurs="0" name="DevelopmentCostsNew_HighCostAreaAdjustmentAmount" type="xs:decimal"/>
            <xs:element minOccurs="0" name="DevelopmentCostsNew_HighCostAreaAdjustmentPercent" type="xs:decimal"/>
            <xs:element minOccurs="0" name="DevelopmentCostsNew_PercentofProjectCompletion" type="xs:decimal"/>
            <xs:element minOccurs="0" name="DevelopmentCostsNew_RevisionNumber" type="xs:int"/>
            <xs:element minOccurs="0" name="DevelopmentCostsNew_StagingPK" type="xs:int"/>
            <xs:element minOccurs="0" name="DevelopmentCostsNew_TC30_x0025_PV" type="xs:decimal"/>
            <xs:element minOccurs="0" name="DevelopmentCostsNew_TC70_x0025_PV" type="xs:decimal"/>
            <xs:element minOccurs="0" name="DevelopmentCostsNew_TCEffectiveDate" type="xs:date"/>
            <xs:element minOccurs="0" name="DevelopmentCostsNew_TotalAmountDisbursedtoDate" type="xs:decimal"/>
            <xs:element minOccurs="0" name="DevelopmentTeam_ArchitectName" type="xs:string"/>
            <xs:element minOccurs="0" name="DevelopmentTeam_ArchitectPhone" type="xs:string"/>
            <xs:element minOccurs="0" name="DevelopmentTeam_ConsultantName" type="xs:string"/>
            <xs:element minOccurs="0" name="DevelopmentTeam_ConsultantPhone" type="xs:string"/>
            <xs:element minOccurs="0" name="DevelopmentTeam_CustomFieldBitValue1" type="xs:boolean"/>
            <xs:element minOccurs="0" name="DevelopmentTeam_CustomFieldBitValue2" type="xs:boolean"/>
            <xs:element minOccurs="0" name="DevelopmentTeam_CustomFieldBitValue3" type="xs:boolean"/>
            <xs:element minOccurs="0" name="DevelopmentTeam_CustomFieldBitValue4" type="xs:boolean"/>
            <xs:element minOccurs="0" name="DevelopmentTeam_CustomFieldBitValue5" type="xs:boolean"/>
            <xs:element minOccurs="0" name="DevelopmentTeam_CustomFieldDateValue1" type="xs:date"/>
            <xs:element minOccurs="0" name="DevelopmentTeam_CustomFieldDateValue2" type="xs:date"/>
            <xs:element minOccurs="0" name="DevelopmentTeam_CustomFieldDateValue3" type="xs:date"/>
            <xs:element minOccurs="0" name="DevelopmentTeam_CustomFieldDateValue4" type="xs:date"/>
            <xs:element minOccurs="0" name="DevelopmentTeam_CustomFieldDateValue5" type="xs:date"/>
            <xs:element minOccurs="0" name="DevelopmentTeam_CustomFieldDecimalValue1" type="xs:decimal"/>
            <xs:element minOccurs="0" name="DevelopmentTeam_CustomFieldDecimalValue2" type="xs:decimal"/>
            <xs:element minOccurs="0" name="DevelopmentTeam_CustomFieldDecimalValue3" type="xs:decimal"/>
            <xs:element minOccurs="0" name="DevelopmentTeam_CustomFieldDecimalValue4" type="xs:decimal"/>
            <xs:element minOccurs="0" name="DevelopmentTeam_CustomFieldDecimalValue5" type="xs:decimal"/>
            <xs:element minOccurs="0" name="DevelopmentTeam_CustomFieldNumericValue1" type="xs:decimal"/>
            <xs:element minOccurs="0" name="DevelopmentTeam_CustomFieldNumericValue2" type="xs:decimal"/>
            <xs:element minOccurs="0" name="DevelopmentTeam_CustomFieldNumericValue3" type="xs:decimal"/>
            <xs:element minOccurs="0" name="DevelopmentTeam_CustomFieldNumericValue4" type="xs:decimal"/>
            <xs:element minOccurs="0" name="DevelopmentTeam_CustomFieldNumericValue5" type="xs:decimal"/>
            <xs:element minOccurs="0" name="DevelopmentTeam_CustomFieldTextValue1" type="xs:string"/>
            <xs:element minOccurs="0" name="DevelopmentTeam_CustomFieldTextValue10" type="xs:string"/>
            <xs:element minOccurs="0" name="DevelopmentTeam_CustomFieldTextValue11" type="xs:string"/>
            <xs:element minOccurs="0" name="DevelopmentTeam_CustomFieldTextValue12" type="xs:string"/>
            <xs:element minOccurs="0" name="DevelopmentTeam_CustomFieldTextValue13" type="xs:string"/>
            <xs:element minOccurs="0" name="DevelopmentTeam_CustomFieldTextValue14" type="xs:string"/>
            <xs:element minOccurs="0" name="DevelopmentTeam_CustomFieldTextValue15" type="xs:string"/>
            <xs:element minOccurs="0" name="DevelopmentTeam_CustomFieldTextValue2" type="xs:string"/>
            <xs:element minOccurs="0" name="DevelopmentTeam_CustomFieldTextValue3" type="xs:string"/>
            <xs:element minOccurs="0" name="DevelopmentTeam_CustomFieldTextValue4" type="xs:string"/>
            <xs:element minOccurs="0" name="DevelopmentTeam_CustomFieldTextValue5" type="xs:string"/>
            <xs:element minOccurs="0" name="DevelopmentTeam_CustomFieldTextValue6" type="xs:string"/>
            <xs:element minOccurs="0" name="DevelopmentTeam_CustomFieldTextValue7" type="xs:string"/>
            <xs:element minOccurs="0" name="DevelopmentTeam_CustomFieldTextValue8" type="xs:string"/>
            <xs:element minOccurs="0" name="DevelopmentTeam_CustomFieldTextValue9" type="xs:string"/>
            <xs:element minOccurs="0" name="DevelopmentTeam_DeveloperName" type="xs:string"/>
            <xs:element minOccurs="0" name="DevelopmentTeam_DeveloperPhone" type="xs:string"/>
            <xs:element minOccurs="0" name="DevelopmentTeam_GeneralContractorName" type="xs:string"/>
            <xs:element minOccurs="0" name="DevelopmentTeam_GeneralContractorPhone" type="xs:string"/>
            <xs:element minOccurs="0" name="DevelopmentTeam_ManagementCompanyName" type="xs:string"/>
            <xs:element minOccurs="0" name="DevelopmentTeam_ManagementCompanyPhone" type="xs:string"/>
            <xs:element minOccurs="0" name="DevelopmentTeam_TaxAccountantName" type="xs:string"/>
            <xs:element minOccurs="0" name="DevelopmentTeam_TaxAccountantPhone" type="xs:string"/>
            <xs:element minOccurs="0" name="DevelopmentTeam_TaxAttorneyName" type="xs:string"/>
            <xs:element minOccurs="0" name="DevelopmentTeam_TaxAttorneyPhone" type="xs:string"/>
            <xs:element minOccurs="0" name="EnergyConservationInformation_CostForEnergyPerformanceRelatedImprovements" type="xs:decimal"/>
            <xs:element minOccurs="0" name="EnergyConservationInformation_ElectricCommonAreaEnergyUseCurrent" type="xs:decimal"/>
            <xs:element minOccurs="0" name="EnergyConservationInformation_ElectricCommonAreaEnergyUseProjected" type="xs:decimal"/>
            <xs:element minOccurs="0" name="EnergyConservationInformation_ElectricResidentialAreaEnergyUseCurrent" type="xs:decimal"/>
            <xs:element minOccurs="0" name="EnergyConservationInformation_ElectricResidentialAreaEnergyUseProjected" type="xs:decimal"/>
            <xs:element minOccurs="0" name="EnergyConservationInformation_EnergyStarComplianceThroughPrescriptivePath" type="xs:boolean"/>
            <xs:element minOccurs="0" name="EnergyConservationInformation_FuelCommonAreaEnergyUseCurrent" type="xs:decimal"/>
            <xs:element minOccurs="0" name="EnergyConservationInformation_FuelCommonAreaEnergyUseProjected" type="xs:decimal"/>
            <xs:element minOccurs="0" name="EnergyConservationInformation_FuelResidentialAreaEnergyUseCurrent" type="xs:decimal"/>
            <xs:element minOccurs="0" name="EnergyConservationInformation_FuelResidentialAreaEnergyUseProjected" type="xs:decimal"/>
            <xs:element minOccurs="0" name="EnergyConservationInformation_NaturalGasCommonAreaEnergyUseCurrent" type="xs:decimal"/>
            <xs:element minOccurs="0" name="EnergyConservationInformation_NaturalGasCommonAreaEnergyUseProjected" type="xs:decimal"/>
            <xs:element minOccurs="0" name="EnergyConservationInformation_NaturalGasResidentialAreaEnergyUseCurrent" type="xs:decimal"/>
            <xs:element minOccurs="0" name="EnergyConservationInformation_NaturalGasResidentialAreaEnergyUseProjected" type="xs:decimal"/>
            <xs:element minOccurs="0" name="EnergyConservationInformation_ProjectedAnnualConsumption" type="xs:decimal"/>
            <xs:element minOccurs="0" name="EnergyConservationInformation_ProjectedAnnualSavings" type="xs:decimal"/>
            <xs:element minOccurs="0" name="EnergyConservationInformation_ProjectedEnergyStarHERSIndexTargetHigh" type="xs:decimal"/>
            <xs:element minOccurs="0" name="EnergyConservationInformation_ProjectedEnergyStarHERSIndexTargetLow" type="xs:decimal"/>
            <xs:element minOccurs="0" name="EnergyConservationInformation_ProjectedEnergyStarPerformanceTarget" type="xs:decimal"/>
            <xs:element minOccurs="0" name="EnergyConservationInformation_ProjectedPaybackPeriod" type="xs:decimal"/>
            <xs:element minOccurs="0" name="EnergyConservationInformation_ProjectedReductionInAnnualConsumption" type="xs:decimal"/>
            <xs:element minOccurs="0" name="EnergyConservationInformation_ProposedHERSIndexTargetHigh" type="xs:decimal"/>
            <xs:element minOccurs="0" name="EnergyConservationInformation_ProposedHERSIndexTargetLow" type="xs:decimal"/>
            <xs:element minOccurs="0" name="EnergyConservationInformation_TotalCurrentConsumption" type="xs:decimal"/>
            <xs:element minOccurs="0" name="ExclusionsAndAdjustments_EAUserDefinedEntry" type="xs:decimal"/>
            <xs:element minOccurs="0" name="ExclusionsAndAdjustments_EAUserDefinedEntry30PercentagePV" type="xs:decimal"/>
            <xs:element minOccurs="0" name="ExclusionsAndAdjustments_EAUserDefinedEntry70PercentagePV" type="xs:decimal"/>
            <xs:element minOccurs="0" name="ExclusionsAndAdjustments_EAUserDefinedEntryLabel" type="xs:string"/>
            <xs:element minOccurs="0" name="ExclusionsAndAdjustments_ExcessHighQualityUnits" type="xs:decimal"/>
            <xs:element minOccurs="0" name="ExclusionsAndAdjustments_ExcessHighQualityUnits30PercentagePV" type="xs:decimal"/>
            <xs:element minOccurs="0" name="ExclusionsAndAdjustments_ExcessHighQualityUnits70PercentagePV" type="xs:decimal"/>
            <xs:element minOccurs="0" name="ExclusionsAndAdjustments_FederalSubsidies" type="xs:decimal"/>
            <xs:element minOccurs="0" name="ExclusionsAndAdjustments_FederalSubsidies30PercentagePV" type="xs:decimal"/>
            <xs:element minOccurs="0" name="ExclusionsAndAdjustments_FederalSubsidies70PercentagePV" type="xs:decimal"/>
            <xs:element minOccurs="0" name="ExclusionsAndAdjustments_Grants" type="xs:decimal"/>
            <xs:element minOccurs="0" name="ExclusionsAndAdjustments_Grants30PercentagePV" type="xs:decimal"/>
            <xs:element minOccurs="0" name="ExclusionsAndAdjustments_Grants70PercentagePV" type="xs:decimal"/>
            <xs:element minOccurs="0" name="ExclusionsAndAdjustments_HistoricRehabCredits" type="xs:decimal"/>
            <xs:element minOccurs="0" name="ExclusionsAndAdjustments_HistoricRehabCredits30PercentagePV" type="xs:decimal"/>
            <xs:element minOccurs="0" name="ExclusionsAndAdjustments_HistoricRehabCredits70PercentagePV" type="xs:decimal"/>
            <xs:element minOccurs="0" name="ExclusionsAndAdjustments_NonRecourseFinancing" type="xs:decimal"/>
            <xs:element minOccurs="0" name="ExclusionsAndAdjustments_NonRecourseFinancing30PercentagePV" type="xs:decimal"/>
            <xs:element minOccurs="0" name="ExclusionsAndAdjustments_NonRecourseFinancing70PercentagePV" type="xs:decimal"/>
            <xs:element minOccurs="0" name="FixedExpenses_CustomFieldBitValue1" type="xs:boolean"/>
            <xs:element minOccurs="0" name="FixedExpenses_CustomFieldBitValue2" type="xs:boolean"/>
            <xs:element minOccurs="0" name="FixedExpenses_CustomFieldBitValue3" type="xs:boolean"/>
            <xs:element minOccurs="0" name="FixedExpenses_CustomFieldBitValue4" type="xs:boolean"/>
            <xs:element minOccurs="0" name="FixedExpenses_CustomFieldBitValue5" type="xs:boolean"/>
            <xs:element minOccurs="0" name="FixedExpenses_CustomFieldDateValue1" type="xs:date"/>
            <xs:element minOccurs="0" name="FixedExpenses_CustomFieldDateValue2" type="xs:date"/>
            <xs:element minOccurs="0" name="FixedExpenses_CustomFieldDateValue3" type="xs:date"/>
            <xs:element minOccurs="0" name="FixedExpenses_CustomFieldDateValue4" type="xs:date"/>
            <xs:element minOccurs="0" name="FixedExpenses_CustomFieldDateValue5" type="xs:date"/>
            <xs:element minOccurs="0" name="FixedExpenses_CustomFieldDecimalValue1" type="xs:decimal"/>
            <xs:element minOccurs="0" name="FixedExpenses_CustomFieldDecimalValue2" type="xs:decimal"/>
            <xs:element minOccurs="0" name="FixedExpenses_CustomFieldDecimalValue3" type="xs:decimal"/>
            <xs:element minOccurs="0" name="FixedExpenses_CustomFieldDecimalValue4" type="xs:decimal"/>
            <xs:element minOccurs="0" name="FixedExpenses_CustomFieldDecimalValue5" type="xs:decimal"/>
            <xs:element minOccurs="0" name="FixedExpenses_CustomFieldNumericValue1" type="xs:decimal"/>
            <xs:element minOccurs="0" name="FixedExpenses_CustomFieldNumericValue2" type="xs:decimal"/>
            <xs:element minOccurs="0" name="FixedExpenses_CustomFieldNumericValue3" type="xs:decimal"/>
            <xs:element minOccurs="0" name="FixedExpenses_CustomFieldNumericValue4" type="xs:decimal"/>
            <xs:element minOccurs="0" name="FixedExpenses_CustomFieldNumericValue5" type="xs:decimal"/>
            <xs:element minOccurs="0" name="FixedExpenses_CustomFieldTextValue1" type="xs:string"/>
            <xs:element minOccurs="0" name="FixedExpenses_CustomFieldTextValue10" type="xs:string"/>
            <xs:element minOccurs="0" name="FixedExpenses_CustomFieldTextValue11" type="xs:string"/>
            <xs:element minOccurs="0" name="FixedExpenses_CustomFieldTextValue12" type="xs:string"/>
            <xs:element minOccurs="0" name="FixedExpenses_CustomFieldTextValue13" type="xs:string"/>
            <xs:element minOccurs="0" name="FixedExpenses_CustomFieldTextValue14" type="xs:string"/>
            <xs:element minOccurs="0" name="FixedExpenses_CustomFieldTextValue15" type="xs:string"/>
            <xs:element minOccurs="0" name="FixedExpenses_CustomFieldTextValue2" type="xs:string"/>
            <xs:element minOccurs="0" name="FixedExpenses_CustomFieldTextValue3" type="xs:string"/>
            <xs:element minOccurs="0" name="FixedExpenses_CustomFieldTextValue4" type="xs:string"/>
            <xs:element minOccurs="0" name="FixedExpenses_CustomFieldTextValue5" type="xs:string"/>
            <xs:element minOccurs="0" name="FixedExpenses_CustomFieldTextValue6" type="xs:string"/>
            <xs:element minOccurs="0" name="FixedExpenses_CustomFieldTextValue7" type="xs:string"/>
            <xs:element minOccurs="0" name="FixedExpenses_CustomFieldTextValue8" type="xs:string"/>
            <xs:element minOccurs="0" name="FixedExpenses_CustomFieldTextValue9" type="xs:string"/>
            <xs:element minOccurs="0" name="FixedExpenses_Insurance" type="xs:decimal"/>
            <xs:element minOccurs="0" name="FixedExpenses_Other" type="xs:decimal"/>
            <xs:element minOccurs="0" name="FixedExpenses_OtherDescription" type="xs:string"/>
            <xs:element minOccurs="0" name="FixedExpenses_RealEstateTaxes" type="xs:decimal"/>
            <xs:element minOccurs="0" name="FundsRequested_ProgramFundingSources_Amount" type="xs:decimal"/>
            <xs:element minOccurs="0" name="FundsRequested_ProgramFundingSources_AwardedAmount" type="xs:decimal"/>
            <xs:element minOccurs="0" name="FundsRequested_ProgramFundingSources_RemainingAmount" type="xs:decimal"/>
            <xs:element minOccurs="0" name="FundsRequested_ProgramFundingSources_ReservedAmount" type="xs:decimal"/>
            <xs:element minOccurs="0" name="FundsRequested_SetAside_Amount" type="xs:decimal"/>
            <xs:element minOccurs="0" name="FundsRequested_SetAside_AmountAwarded" type="xs:decimal"/>
            <xs:element minOccurs="0" name="FundsRequested_SetAside_AmountRemaining" type="xs:decimal"/>
            <xs:element minOccurs="0" name="FundsRequested_SetAside_AmountReserved" type="xs:decimal"/>
            <xs:element minOccurs="0" name="FundsRequested_SetAside_Description" type="xs:string"/>
            <xs:element minOccurs="0" name="FundsRequested_SetAside_Name" type="xs:string"/>
            <xs:element minOccurs="0" name="FundsRequested_SetAside_ShortName" type="xs:string"/>
            <xs:element minOccurs="0" name="FundsRequested_SetAsideID" type="xs:int"/>
            <xs:element minOccurs="0" name="GeneralPartnerInformation__x0025_OfOwnership_Item1" type="xs:decimal"/>
            <xs:element minOccurs="0" name="GeneralPartnerInformation__x0025_OfOwnership_Item2" type="xs:decimal"/>
            <xs:element minOccurs="0" name="GeneralPartnerInformation__x0025_OfOwnership_Item3" type="xs:decimal"/>
            <xs:element minOccurs="0" name="GeneralPartnerInformation__x0025_OfOwnership_Item4" type="xs:decimal"/>
            <xs:element minOccurs="0" name="GeneralPartnerInformation__x0025_OfOwnership_Item5" type="xs:decimal"/>
            <xs:element minOccurs="0" name="GeneralPartnerInformation__x0025_OfOwnership_Item6" type="xs:decimal"/>
            <xs:element minOccurs="0" name="GeneralPartnerInformation__x0025_OfOwnership_Item7" type="xs:decimal"/>
            <xs:element minOccurs="0" name="GeneralPartnerInformation__x0025_OfOwnership_Item8" type="xs:decimal"/>
            <xs:element minOccurs="0" name="GeneralPartnerInformation__x0025_OfOwnership_Item9" type="xs:decimal"/>
            <xs:element minOccurs="0" name="GeneralPartnerInformation__x0025_OfOwnership_Item10" type="xs:decimal"/>
            <xs:element minOccurs="0" name="GeneralPartnerInformation_Contacts_City_Item1" type="xs:string"/>
            <xs:element minOccurs="0" name="GeneralPartnerInformation_Contacts_City_Item2" type="xs:string"/>
            <xs:element minOccurs="0" name="GeneralPartnerInformation_Contacts_City_Item3" type="xs:string"/>
            <xs:element minOccurs="0" name="GeneralPartnerInformation_Contacts_City_Item4" type="xs:string"/>
            <xs:element minOccurs="0" name="GeneralPartnerInformation_Contacts_City_Item5" type="xs:string"/>
            <xs:element minOccurs="0" name="GeneralPartnerInformation_Contacts_City_Item6" type="xs:string"/>
            <xs:element minOccurs="0" name="GeneralPartnerInformation_Contacts_City_Item7" type="xs:string"/>
            <xs:element minOccurs="0" name="GeneralPartnerInformation_Contacts_City_Item8" type="xs:string"/>
            <xs:element minOccurs="0" name="GeneralPartnerInformation_Contacts_City_Item9" type="xs:string"/>
            <xs:element minOccurs="0" name="GeneralPartnerInformation_Contacts_City_Item10" type="xs:string"/>
            <xs:element minOccurs="0" name="GeneralPartnerInformation_Contacts_County_Item1" type="xs:string"/>
            <xs:element minOccurs="0" name="GeneralPartnerInformation_Contacts_County_Item2" type="xs:string"/>
            <xs:element minOccurs="0" name="GeneralPartnerInformation_Contacts_County_Item3" type="xs:string"/>
            <xs:element minOccurs="0" name="GeneralPartnerInformation_Contacts_County_Item4" type="xs:string"/>
            <xs:element minOccurs="0" name="GeneralPartnerInformation_Contacts_County_Item5" type="xs:string"/>
            <xs:element minOccurs="0" name="GeneralPartnerInformation_Contacts_County_Item6" type="xs:string"/>
            <xs:element minOccurs="0" name="GeneralPartnerInformation_Contacts_County_Item7" type="xs:string"/>
            <xs:element minOccurs="0" name="GeneralPartnerInformation_Contacts_County_Item8" type="xs:string"/>
            <xs:element minOccurs="0" name="GeneralPartnerInformation_Contacts_County_Item9" type="xs:string"/>
            <xs:element minOccurs="0" name="GeneralPartnerInformation_Contacts_County_Item10" type="xs:string"/>
            <xs:element minOccurs="0" name="GeneralPartnerInformation_Contacts_Email_Item1" type="xs:string"/>
            <xs:element minOccurs="0" name="GeneralPartnerInformation_Contacts_Email_Item2" type="xs:string"/>
            <xs:element minOccurs="0" name="GeneralPartnerInformation_Contacts_Email_Item3" type="xs:string"/>
            <xs:element minOccurs="0" name="GeneralPartnerInformation_Contacts_Email_Item4" type="xs:string"/>
            <xs:element minOccurs="0" name="GeneralPartnerInformation_Contacts_Email_Item5" type="xs:string"/>
            <xs:element minOccurs="0" name="GeneralPartnerInformation_Contacts_Email_Item6" type="xs:string"/>
            <xs:element minOccurs="0" name="GeneralPartnerInformation_Contacts_Email_Item7" type="xs:string"/>
            <xs:element minOccurs="0" name="GeneralPartnerInformation_Contacts_Email_Item8" type="xs:string"/>
            <xs:element minOccurs="0" name="GeneralPartnerInformation_Contacts_Email_Item9" type="xs:string"/>
            <xs:element minOccurs="0" name="GeneralPartnerInformation_Contacts_Email_Item10" type="xs:string"/>
            <xs:element minOccurs="0" name="GeneralPartnerInformation_Contacts_Fax_Item1" type="xs:string"/>
            <xs:element minOccurs="0" name="GeneralPartnerInformation_Contacts_Fax_Item2" type="xs:string"/>
            <xs:element minOccurs="0" name="GeneralPartnerInformation_Contacts_Fax_Item3" type="xs:string"/>
            <xs:element minOccurs="0" name="GeneralPartnerInformation_Contacts_Fax_Item4" type="xs:string"/>
            <xs:element minOccurs="0" name="GeneralPartnerInformation_Contacts_Fax_Item5" type="xs:string"/>
            <xs:element minOccurs="0" name="GeneralPartnerInformation_Contacts_Fax_Item6" type="xs:string"/>
            <xs:element minOccurs="0" name="GeneralPartnerInformation_Contacts_Fax_Item7" type="xs:string"/>
            <xs:element minOccurs="0" name="GeneralPartnerInformation_Contacts_Fax_Item8" type="xs:string"/>
            <xs:element minOccurs="0" name="GeneralPartnerInformation_Contacts_Fax_Item9" type="xs:string"/>
            <xs:element minOccurs="0" name="GeneralPartnerInformation_Contacts_Fax_Item10" type="xs:string"/>
            <xs:element minOccurs="0" name="GeneralPartnerInformation_Contacts_FirstName_Item1" type="xs:string"/>
            <xs:element minOccurs="0" name="GeneralPartnerInformation_Contacts_FirstName_Item2" type="xs:string"/>
            <xs:element minOccurs="0" name="GeneralPartnerInformation_Contacts_FirstName_Item3" type="xs:string"/>
            <xs:element minOccurs="0" name="GeneralPartnerInformation_Contacts_FirstName_Item4" type="xs:string"/>
            <xs:element minOccurs="0" name="GeneralPartnerInformation_Contacts_FirstName_Item5" type="xs:string"/>
            <xs:element minOccurs="0" name="GeneralPartnerInformation_Contacts_FirstName_Item6" type="xs:string"/>
            <xs:element minOccurs="0" name="GeneralPartnerInformation_Contacts_FirstName_Item7" type="xs:string"/>
            <xs:element minOccurs="0" name="GeneralPartnerInformation_Contacts_FirstName_Item8" type="xs:string"/>
            <xs:element minOccurs="0" name="GeneralPartnerInformation_Contacts_FirstName_Item9" type="xs:string"/>
            <xs:element minOccurs="0" name="GeneralPartnerInformation_Contacts_FirstName_Item10" type="xs:string"/>
            <xs:element minOccurs="0" name="GeneralPartnerInformation_Contacts_LastNameOrBusinessName_Item1" type="xs:string"/>
            <xs:element minOccurs="0" name="GeneralPartnerInformation_Contacts_LastNameOrBusinessName_Item2" type="xs:string"/>
            <xs:element minOccurs="0" name="GeneralPartnerInformation_Contacts_LastNameOrBusinessName_Item3" type="xs:string"/>
            <xs:element minOccurs="0" name="GeneralPartnerInformation_Contacts_LastNameOrBusinessName_Item4" type="xs:string"/>
            <xs:element minOccurs="0" name="GeneralPartnerInformation_Contacts_LastNameOrBusinessName_Item5" type="xs:string"/>
            <xs:element minOccurs="0" name="GeneralPartnerInformation_Contacts_LastNameOrBusinessName_Item6" type="xs:string"/>
            <xs:element minOccurs="0" name="GeneralPartnerInformation_Contacts_LastNameOrBusinessName_Item7" type="xs:string"/>
            <xs:element minOccurs="0" name="GeneralPartnerInformation_Contacts_LastNameOrBusinessName_Item8" type="xs:string"/>
            <xs:element minOccurs="0" name="GeneralPartnerInformation_Contacts_LastNameOrBusinessName_Item9" type="xs:string"/>
            <xs:element minOccurs="0" name="GeneralPartnerInformation_Contacts_LastNameOrBusinessName_Item10" type="xs:string"/>
            <xs:element minOccurs="0" name="GeneralPartnerInformation_Contacts_MI_Item1" type="xs:string"/>
            <xs:element minOccurs="0" name="GeneralPartnerInformation_Contacts_MI_Item2" type="xs:string"/>
            <xs:element minOccurs="0" name="GeneralPartnerInformation_Contacts_MI_Item3" type="xs:string"/>
            <xs:element minOccurs="0" name="GeneralPartnerInformation_Contacts_MI_Item4" type="xs:string"/>
            <xs:element minOccurs="0" name="GeneralPartnerInformation_Contacts_MI_Item5" type="xs:string"/>
            <xs:element minOccurs="0" name="GeneralPartnerInformation_Contacts_MI_Item6" type="xs:string"/>
            <xs:element minOccurs="0" name="GeneralPartnerInformation_Contacts_MI_Item7" type="xs:string"/>
            <xs:element minOccurs="0" name="GeneralPartnerInformation_Contacts_MI_Item8" type="xs:string"/>
            <xs:element minOccurs="0" name="GeneralPartnerInformation_Contacts_MI_Item9" type="xs:string"/>
            <xs:element minOccurs="0" name="GeneralPartnerInformation_Contacts_MI_Item10" type="xs:string"/>
            <xs:element minOccurs="0" name="GeneralPartnerInformation_Contacts_Phone_Item1" type="xs:string"/>
            <xs:element minOccurs="0" name="GeneralPartnerInformation_Contacts_Phone_Item2" type="xs:string"/>
            <xs:element minOccurs="0" name="GeneralPartnerInformation_Contacts_Phone_Item3" type="xs:string"/>
            <xs:element minOccurs="0" name="GeneralPartnerInformation_Contacts_Phone_Item4" type="xs:string"/>
            <xs:element minOccurs="0" name="GeneralPartnerInformation_Contacts_Phone_Item5" type="xs:string"/>
            <xs:element minOccurs="0" name="GeneralPartnerInformation_Contacts_Phone_Item6" type="xs:string"/>
            <xs:element minOccurs="0" name="GeneralPartnerInformation_Contacts_Phone_Item7" type="xs:string"/>
            <xs:element minOccurs="0" name="GeneralPartnerInformation_Contacts_Phone_Item8" type="xs:string"/>
            <xs:element minOccurs="0" name="GeneralPartnerInformation_Contacts_Phone_Item9" type="xs:string"/>
            <xs:element minOccurs="0" name="GeneralPartnerInformation_Contacts_Phone_Item10" type="xs:string"/>
            <xs:element minOccurs="0" name="GeneralPartnerInformation_Contacts_PrimaryStreet_Item1" type="xs:string"/>
            <xs:element minOccurs="0" name="GeneralPartnerInformation_Contacts_PrimaryStreet_Item2" type="xs:string"/>
            <xs:element minOccurs="0" name="GeneralPartnerInformation_Contacts_PrimaryStreet_Item3" type="xs:string"/>
            <xs:element minOccurs="0" name="GeneralPartnerInformation_Contacts_PrimaryStreet_Item4" type="xs:string"/>
            <xs:element minOccurs="0" name="GeneralPartnerInformation_Contacts_PrimaryStreet_Item5" type="xs:string"/>
            <xs:element minOccurs="0" name="GeneralPartnerInformation_Contacts_PrimaryStreet_Item6" type="xs:string"/>
            <xs:element minOccurs="0" name="GeneralPartnerInformation_Contacts_PrimaryStreet_Item7" type="xs:string"/>
            <xs:element minOccurs="0" name="GeneralPartnerInformation_Contacts_PrimaryStreet_Item8" type="xs:string"/>
            <xs:element minOccurs="0" name="GeneralPartnerInformation_Contacts_PrimaryStreet_Item9" type="xs:string"/>
            <xs:element minOccurs="0" name="GeneralPartnerInformation_Contacts_PrimaryStreet_Item10" type="xs:string"/>
            <xs:element minOccurs="0" name="GeneralPartnerInformation_Contacts_Salutation_Item1" type="xs:string"/>
            <xs:element minOccurs="0" name="GeneralPartnerInformation_Contacts_Salutation_Item2" type="xs:string"/>
            <xs:element minOccurs="0" name="GeneralPartnerInformation_Contacts_Salutation_Item3" type="xs:string"/>
            <xs:element minOccurs="0" name="GeneralPartnerInformation_Contacts_Salutation_Item4" type="xs:string"/>
            <xs:element minOccurs="0" name="GeneralPartnerInformation_Contacts_Salutation_Item5" type="xs:string"/>
            <xs:element minOccurs="0" name="GeneralPartnerInformation_Contacts_Salutation_Item6" type="xs:string"/>
            <xs:element minOccurs="0" name="GeneralPartnerInformation_Contacts_Salutation_Item7" type="xs:string"/>
            <xs:element minOccurs="0" name="GeneralPartnerInformation_Contacts_Salutation_Item8" type="xs:string"/>
            <xs:element minOccurs="0" name="GeneralPartnerInformation_Contacts_Salutation_Item9" type="xs:string"/>
            <xs:element minOccurs="0" name="GeneralPartnerInformation_Contacts_Salutation_Item10" type="xs:string"/>
            <xs:element minOccurs="0" name="GeneralPartnerInformation_Contacts_SecondaryStreet_Item1" type="xs:string"/>
            <xs:element minOccurs="0" name="GeneralPartnerInformation_Contacts_SecondaryStreet_Item2" type="xs:string"/>
            <xs:element minOccurs="0" name="GeneralPartnerInformation_Contacts_SecondaryStreet_Item3" type="xs:string"/>
            <xs:element minOccurs="0" name="GeneralPartnerInformation_Contacts_SecondaryStreet_Item4" type="xs:string"/>
            <xs:element minOccurs="0" name="GeneralPartnerInformation_Contacts_SecondaryStreet_Item5" type="xs:string"/>
            <xs:element minOccurs="0" name="GeneralPartnerInformation_Contacts_SecondaryStreet_Item6" type="xs:string"/>
            <xs:element minOccurs="0" name="GeneralPartnerInformation_Contacts_SecondaryStreet_Item7" type="xs:string"/>
            <xs:element minOccurs="0" name="GeneralPartnerInformation_Contacts_SecondaryStreet_Item8" type="xs:string"/>
            <xs:element minOccurs="0" name="GeneralPartnerInformation_Contacts_SecondaryStreet_Item9" type="xs:string"/>
            <xs:element minOccurs="0" name="GeneralPartnerInformation_Contacts_SecondaryStreet_Item10" type="xs:string"/>
            <xs:element minOccurs="0" name="GeneralPartnerInformation_Contacts_State_Item1" type="xs:string"/>
            <xs:element minOccurs="0" name="GeneralPartnerInformation_Contacts_State_Item2" type="xs:string"/>
            <xs:element minOccurs="0" name="GeneralPartnerInformation_Contacts_State_Item3" type="xs:string"/>
            <xs:element minOccurs="0" name="GeneralPartnerInformation_Contacts_State_Item4" type="xs:string"/>
            <xs:element minOccurs="0" name="GeneralPartnerInformation_Contacts_State_Item5" type="xs:string"/>
            <xs:element minOccurs="0" name="GeneralPartnerInformation_Contacts_State_Item6" type="xs:string"/>
            <xs:element minOccurs="0" name="GeneralPartnerInformation_Contacts_State_Item7" type="xs:string"/>
            <xs:element minOccurs="0" name="GeneralPartnerInformation_Contacts_State_Item8" type="xs:string"/>
            <xs:element minOccurs="0" name="GeneralPartnerInformation_Contacts_State_Item9" type="xs:string"/>
            <xs:element minOccurs="0" name="GeneralPartnerInformation_Contacts_State_Item10" type="xs:string"/>
            <xs:element minOccurs="0" name="GeneralPartnerInformation_Contacts_TaxId_Item1" type="xs:string"/>
            <xs:element minOccurs="0" name="GeneralPartnerInformation_Contacts_TaxId_Item2" type="xs:string"/>
            <xs:element minOccurs="0" name="GeneralPartnerInformation_Contacts_TaxId_Item3" type="xs:string"/>
            <xs:element minOccurs="0" name="GeneralPartnerInformation_Contacts_TaxId_Item4" type="xs:string"/>
            <xs:element minOccurs="0" name="GeneralPartnerInformation_Contacts_TaxId_Item5" type="xs:string"/>
            <xs:element minOccurs="0" name="GeneralPartnerInformation_Contacts_TaxId_Item6" type="xs:string"/>
            <xs:element minOccurs="0" name="GeneralPartnerInformation_Contacts_TaxId_Item7" type="xs:string"/>
            <xs:element minOccurs="0" name="GeneralPartnerInformation_Contacts_TaxId_Item8" type="xs:string"/>
            <xs:element minOccurs="0" name="GeneralPartnerInformation_Contacts_TaxId_Item9" type="xs:string"/>
            <xs:element minOccurs="0" name="GeneralPartnerInformation_Contacts_TaxId_Item10" type="xs:string"/>
            <xs:element minOccurs="0" name="GeneralPartnerInformation_Contacts_Title_Item1" type="xs:string"/>
            <xs:element minOccurs="0" name="GeneralPartnerInformation_Contacts_Title_Item2" type="xs:string"/>
            <xs:element minOccurs="0" name="GeneralPartnerInformation_Contacts_Title_Item3" type="xs:string"/>
            <xs:element minOccurs="0" name="GeneralPartnerInformation_Contacts_Title_Item4" type="xs:string"/>
            <xs:element minOccurs="0" name="GeneralPartnerInformation_Contacts_Title_Item5" type="xs:string"/>
            <xs:element minOccurs="0" name="GeneralPartnerInformation_Contacts_Title_Item6" type="xs:string"/>
            <xs:element minOccurs="0" name="GeneralPartnerInformation_Contacts_Title_Item7" type="xs:string"/>
            <xs:element minOccurs="0" name="GeneralPartnerInformation_Contacts_Title_Item8" type="xs:string"/>
            <xs:element minOccurs="0" name="GeneralPartnerInformation_Contacts_Title_Item9" type="xs:string"/>
            <xs:element minOccurs="0" name="GeneralPartnerInformation_Contacts_Title_Item10" type="xs:string"/>
            <xs:element minOccurs="0" name="GeneralPartnerInformation_Contacts_Zip_Item1" type="xs:string"/>
            <xs:element minOccurs="0" name="GeneralPartnerInformation_Contacts_Zip_Item2" type="xs:string"/>
            <xs:element minOccurs="0" name="GeneralPartnerInformation_Contacts_Zip_Item3" type="xs:string"/>
            <xs:element minOccurs="0" name="GeneralPartnerInformation_Contacts_Zip_Item4" type="xs:string"/>
            <xs:element minOccurs="0" name="GeneralPartnerInformation_Contacts_Zip_Item5" type="xs:string"/>
            <xs:element minOccurs="0" name="GeneralPartnerInformation_Contacts_Zip_Item6" type="xs:string"/>
            <xs:element minOccurs="0" name="GeneralPartnerInformation_Contacts_Zip_Item7" type="xs:string"/>
            <xs:element minOccurs="0" name="GeneralPartnerInformation_Contacts_Zip_Item8" type="xs:string"/>
            <xs:element minOccurs="0" name="GeneralPartnerInformation_Contacts_Zip_Item9" type="xs:string"/>
            <xs:element minOccurs="0" name="GeneralPartnerInformation_Contacts_Zip_Item10" type="xs:string"/>
            <xs:element minOccurs="0" name="GeneralPartnerInformation_CustomFieldBitValue1_Item1" type="xs:boolean"/>
            <xs:element minOccurs="0" name="GeneralPartnerInformation_CustomFieldBitValue1_Item2" type="xs:boolean"/>
            <xs:element minOccurs="0" name="GeneralPartnerInformation_CustomFieldBitValue1_Item3" type="xs:boolean"/>
            <xs:element minOccurs="0" name="GeneralPartnerInformation_CustomFieldBitValue1_Item4" type="xs:boolean"/>
            <xs:element minOccurs="0" name="GeneralPartnerInformation_CustomFieldBitValue1_Item5" type="xs:boolean"/>
            <xs:element minOccurs="0" name="GeneralPartnerInformation_CustomFieldBitValue1_Item6" type="xs:boolean"/>
            <xs:element minOccurs="0" name="GeneralPartnerInformation_CustomFieldBitValue1_Item7" type="xs:boolean"/>
            <xs:element minOccurs="0" name="GeneralPartnerInformation_CustomFieldBitValue1_Item8" type="xs:boolean"/>
            <xs:element minOccurs="0" name="GeneralPartnerInformation_CustomFieldBitValue1_Item9" type="xs:boolean"/>
            <xs:element minOccurs="0" name="GeneralPartnerInformation_CustomFieldBitValue1_Item10" type="xs:boolean"/>
            <xs:element minOccurs="0" name="GeneralPartnerInformation_CustomFieldBitValue2_Item1" type="xs:boolean"/>
            <xs:element minOccurs="0" name="GeneralPartnerInformation_CustomFieldBitValue2_Item2" type="xs:boolean"/>
            <xs:element minOccurs="0" name="GeneralPartnerInformation_CustomFieldBitValue2_Item3" type="xs:boolean"/>
            <xs:element minOccurs="0" name="GeneralPartnerInformation_CustomFieldBitValue2_Item4" type="xs:boolean"/>
            <xs:element minOccurs="0" name="GeneralPartnerInformation_CustomFieldBitValue2_Item5" type="xs:boolean"/>
            <xs:element minOccurs="0" name="GeneralPartnerInformation_CustomFieldBitValue2_Item6" type="xs:boolean"/>
            <xs:element minOccurs="0" name="GeneralPartnerInformation_CustomFieldBitValue2_Item7" type="xs:boolean"/>
            <xs:element minOccurs="0" name="GeneralPartnerInformation_CustomFieldBitValue2_Item8" type="xs:boolean"/>
            <xs:element minOccurs="0" name="GeneralPartnerInformation_CustomFieldBitValue2_Item9" type="xs:boolean"/>
            <xs:element minOccurs="0" name="GeneralPartnerInformation_CustomFieldBitValue2_Item10" type="xs:boolean"/>
            <xs:element minOccurs="0" name="GeneralPartnerInformation_CustomFieldBitValue3_Item1" type="xs:boolean"/>
            <xs:element minOccurs="0" name="GeneralPartnerInformation_CustomFieldBitValue3_Item2" type="xs:boolean"/>
            <xs:element minOccurs="0" name="GeneralPartnerInformation_CustomFieldBitValue3_Item3" type="xs:boolean"/>
            <xs:element minOccurs="0" name="GeneralPartnerInformation_CustomFieldBitValue3_Item4" type="xs:boolean"/>
            <xs:element minOccurs="0" name="GeneralPartnerInformation_CustomFieldBitValue3_Item5" type="xs:boolean"/>
            <xs:element minOccurs="0" name="GeneralPartnerInformation_CustomFieldBitValue3_Item6" type="xs:boolean"/>
            <xs:element minOccurs="0" name="GeneralPartnerInformation_CustomFieldBitValue3_Item7" type="xs:boolean"/>
            <xs:element minOccurs="0" name="GeneralPartnerInformation_CustomFieldBitValue3_Item8" type="xs:boolean"/>
            <xs:element minOccurs="0" name="GeneralPartnerInformation_CustomFieldBitValue3_Item9" type="xs:boolean"/>
            <xs:element minOccurs="0" name="GeneralPartnerInformation_CustomFieldBitValue3_Item10" type="xs:boolean"/>
            <xs:element minOccurs="0" name="GeneralPartnerInformation_CustomFieldBitValue4_Item1" type="xs:boolean"/>
            <xs:element minOccurs="0" name="GeneralPartnerInformation_CustomFieldBitValue4_Item2" type="xs:boolean"/>
            <xs:element minOccurs="0" name="GeneralPartnerInformation_CustomFieldBitValue4_Item3" type="xs:boolean"/>
            <xs:element minOccurs="0" name="GeneralPartnerInformation_CustomFieldBitValue4_Item4" type="xs:boolean"/>
            <xs:element minOccurs="0" name="GeneralPartnerInformation_CustomFieldBitValue4_Item5" type="xs:boolean"/>
            <xs:element minOccurs="0" name="GeneralPartnerInformation_CustomFieldBitValue4_Item6" type="xs:boolean"/>
            <xs:element minOccurs="0" name="GeneralPartnerInformation_CustomFieldBitValue4_Item7" type="xs:boolean"/>
            <xs:element minOccurs="0" name="GeneralPartnerInformation_CustomFieldBitValue4_Item8" type="xs:boolean"/>
            <xs:element minOccurs="0" name="GeneralPartnerInformation_CustomFieldBitValue4_Item9" type="xs:boolean"/>
            <xs:element minOccurs="0" name="GeneralPartnerInformation_CustomFieldBitValue4_Item10" type="xs:boolean"/>
            <xs:element minOccurs="0" name="GeneralPartnerInformation_CustomFieldBitValue5_Item1" type="xs:boolean"/>
            <xs:element minOccurs="0" name="GeneralPartnerInformation_CustomFieldBitValue5_Item2" type="xs:boolean"/>
            <xs:element minOccurs="0" name="GeneralPartnerInformation_CustomFieldBitValue5_Item3" type="xs:boolean"/>
            <xs:element minOccurs="0" name="GeneralPartnerInformation_CustomFieldBitValue5_Item4" type="xs:boolean"/>
            <xs:element minOccurs="0" name="GeneralPartnerInformation_CustomFieldBitValue5_Item5" type="xs:boolean"/>
            <xs:element minOccurs="0" name="GeneralPartnerInformation_CustomFieldBitValue5_Item6" type="xs:boolean"/>
            <xs:element minOccurs="0" name="GeneralPartnerInformation_CustomFieldBitValue5_Item7" type="xs:boolean"/>
            <xs:element minOccurs="0" name="GeneralPartnerInformation_CustomFieldBitValue5_Item8" type="xs:boolean"/>
            <xs:element minOccurs="0" name="GeneralPartnerInformation_CustomFieldBitValue5_Item9" type="xs:boolean"/>
            <xs:element minOccurs="0" name="GeneralPartnerInformation_CustomFieldBitValue5_Item10" type="xs:boolean"/>
            <xs:element minOccurs="0" name="GeneralPartnerInformation_CustomFieldDateValue1_Item1" type="xs:date"/>
            <xs:element minOccurs="0" name="GeneralPartnerInformation_CustomFieldDateValue1_Item2" type="xs:date"/>
            <xs:element minOccurs="0" name="GeneralPartnerInformation_CustomFieldDateValue1_Item3" type="xs:date"/>
            <xs:element minOccurs="0" name="GeneralPartnerInformation_CustomFieldDateValue1_Item4" type="xs:date"/>
            <xs:element minOccurs="0" name="GeneralPartnerInformation_CustomFieldDateValue1_Item5" type="xs:date"/>
            <xs:element minOccurs="0" name="GeneralPartnerInformation_CustomFieldDateValue1_Item6" type="xs:date"/>
            <xs:element minOccurs="0" name="GeneralPartnerInformation_CustomFieldDateValue1_Item7" type="xs:date"/>
            <xs:element minOccurs="0" name="GeneralPartnerInformation_CustomFieldDateValue1_Item8" type="xs:date"/>
            <xs:element minOccurs="0" name="GeneralPartnerInformation_CustomFieldDateValue1_Item9" type="xs:date"/>
            <xs:element minOccurs="0" name="GeneralPartnerInformation_CustomFieldDateValue1_Item10" type="xs:date"/>
            <xs:element minOccurs="0" name="GeneralPartnerInformation_CustomFieldDateValue2_Item1" type="xs:date"/>
            <xs:element minOccurs="0" name="GeneralPartnerInformation_CustomFieldDateValue2_Item2" type="xs:date"/>
            <xs:element minOccurs="0" name="GeneralPartnerInformation_CustomFieldDateValue2_Item3" type="xs:date"/>
            <xs:element minOccurs="0" name="GeneralPartnerInformation_CustomFieldDateValue2_Item4" type="xs:date"/>
            <xs:element minOccurs="0" name="GeneralPartnerInformation_CustomFieldDateValue2_Item5" type="xs:date"/>
            <xs:element minOccurs="0" name="GeneralPartnerInformation_CustomFieldDateValue2_Item6" type="xs:date"/>
            <xs:element minOccurs="0" name="GeneralPartnerInformation_CustomFieldDateValue2_Item7" type="xs:date"/>
            <xs:element minOccurs="0" name="GeneralPartnerInformation_CustomFieldDateValue2_Item8" type="xs:date"/>
            <xs:element minOccurs="0" name="GeneralPartnerInformation_CustomFieldDateValue2_Item9" type="xs:date"/>
            <xs:element minOccurs="0" name="GeneralPartnerInformation_CustomFieldDateValue2_Item10" type="xs:date"/>
            <xs:element minOccurs="0" name="GeneralPartnerInformation_CustomFieldDateValue3_Item1" type="xs:date"/>
            <xs:element minOccurs="0" name="GeneralPartnerInformation_CustomFieldDateValue3_Item2" type="xs:date"/>
            <xs:element minOccurs="0" name="GeneralPartnerInformation_CustomFieldDateValue3_Item3" type="xs:date"/>
            <xs:element minOccurs="0" name="GeneralPartnerInformation_CustomFieldDateValue3_Item4" type="xs:date"/>
            <xs:element minOccurs="0" name="GeneralPartnerInformation_CustomFieldDateValue3_Item5" type="xs:date"/>
            <xs:element minOccurs="0" name="GeneralPartnerInformation_CustomFieldDateValue3_Item6" type="xs:date"/>
            <xs:element minOccurs="0" name="GeneralPartnerInformation_CustomFieldDateValue3_Item7" type="xs:date"/>
            <xs:element minOccurs="0" name="GeneralPartnerInformation_CustomFieldDateValue3_Item8" type="xs:date"/>
            <xs:element minOccurs="0" name="GeneralPartnerInformation_CustomFieldDateValue3_Item9" type="xs:date"/>
            <xs:element minOccurs="0" name="GeneralPartnerInformation_CustomFieldDateValue3_Item10" type="xs:date"/>
            <xs:element minOccurs="0" name="GeneralPartnerInformation_CustomFieldDateValue4_Item1" type="xs:date"/>
            <xs:element minOccurs="0" name="GeneralPartnerInformation_CustomFieldDateValue4_Item2" type="xs:date"/>
            <xs:element minOccurs="0" name="GeneralPartnerInformation_CustomFieldDateValue4_Item3" type="xs:date"/>
            <xs:element minOccurs="0" name="GeneralPartnerInformation_CustomFieldDateValue4_Item4" type="xs:date"/>
            <xs:element minOccurs="0" name="GeneralPartnerInformation_CustomFieldDateValue4_Item5" type="xs:date"/>
            <xs:element minOccurs="0" name="GeneralPartnerInformation_CustomFieldDateValue4_Item6" type="xs:date"/>
            <xs:element minOccurs="0" name="GeneralPartnerInformation_CustomFieldDateValue4_Item7" type="xs:date"/>
            <xs:element minOccurs="0" name="GeneralPartnerInformation_CustomFieldDateValue4_Item8" type="xs:date"/>
            <xs:element minOccurs="0" name="GeneralPartnerInformation_CustomFieldDateValue4_Item9" type="xs:date"/>
            <xs:element minOccurs="0" name="GeneralPartnerInformation_CustomFieldDateValue4_Item10" type="xs:date"/>
            <xs:element minOccurs="0" name="GeneralPartnerInformation_CustomFieldDateValue5_Item1" type="xs:date"/>
            <xs:element minOccurs="0" name="GeneralPartnerInformation_CustomFieldDateValue5_Item2" type="xs:date"/>
            <xs:element minOccurs="0" name="GeneralPartnerInformation_CustomFieldDateValue5_Item3" type="xs:date"/>
            <xs:element minOccurs="0" name="GeneralPartnerInformation_CustomFieldDateValue5_Item4" type="xs:date"/>
            <xs:element minOccurs="0" name="GeneralPartnerInformation_CustomFieldDateValue5_Item5" type="xs:date"/>
            <xs:element minOccurs="0" name="GeneralPartnerInformation_CustomFieldDateValue5_Item6" type="xs:date"/>
            <xs:element minOccurs="0" name="GeneralPartnerInformation_CustomFieldDateValue5_Item7" type="xs:date"/>
            <xs:element minOccurs="0" name="GeneralPartnerInformation_CustomFieldDateValue5_Item8" type="xs:date"/>
            <xs:element minOccurs="0" name="GeneralPartnerInformation_CustomFieldDateValue5_Item9" type="xs:date"/>
            <xs:element minOccurs="0" name="GeneralPartnerInformation_CustomFieldDateValue5_Item10" type="xs:date"/>
            <xs:element minOccurs="0" name="GeneralPartnerInformation_CustomFieldDecimalValue1_Item1" type="xs:decimal"/>
            <xs:element minOccurs="0" name="GeneralPartnerInformation_CustomFieldDecimalValue1_Item2" type="xs:decimal"/>
            <xs:element minOccurs="0" name="GeneralPartnerInformation_CustomFieldDecimalValue1_Item3" type="xs:decimal"/>
            <xs:element minOccurs="0" name="GeneralPartnerInformation_CustomFieldDecimalValue1_Item4" type="xs:decimal"/>
            <xs:element minOccurs="0" name="GeneralPartnerInformation_CustomFieldDecimalValue1_Item5" type="xs:decimal"/>
            <xs:element minOccurs="0" name="GeneralPartnerInformation_CustomFieldDecimalValue1_Item6" type="xs:decimal"/>
            <xs:element minOccurs="0" name="GeneralPartnerInformation_CustomFieldDecimalValue1_Item7" type="xs:decimal"/>
            <xs:element minOccurs="0" name="GeneralPartnerInformation_CustomFieldDecimalValue1_Item8" type="xs:decimal"/>
            <xs:element minOccurs="0" name="GeneralPartnerInformation_CustomFieldDecimalValue1_Item9" type="xs:decimal"/>
            <xs:element minOccurs="0" name="GeneralPartnerInformation_CustomFieldDecimalValue1_Item10" type="xs:decimal"/>
            <xs:element minOccurs="0" name="GeneralPartnerInformation_CustomFieldDecimalValue2_Item1" type="xs:decimal"/>
            <xs:element minOccurs="0" name="GeneralPartnerInformation_CustomFieldDecimalValue2_Item2" type="xs:decimal"/>
            <xs:element minOccurs="0" name="GeneralPartnerInformation_CustomFieldDecimalValue2_Item3" type="xs:decimal"/>
            <xs:element minOccurs="0" name="GeneralPartnerInformation_CustomFieldDecimalValue2_Item4" type="xs:decimal"/>
            <xs:element minOccurs="0" name="GeneralPartnerInformation_CustomFieldDecimalValue2_Item5" type="xs:decimal"/>
            <xs:element minOccurs="0" name="GeneralPartnerInformation_CustomFieldDecimalValue2_Item6" type="xs:decimal"/>
            <xs:element minOccurs="0" name="GeneralPartnerInformation_CustomFieldDecimalValue2_Item7" type="xs:decimal"/>
            <xs:element minOccurs="0" name="GeneralPartnerInformation_CustomFieldDecimalValue2_Item8" type="xs:decimal"/>
            <xs:element minOccurs="0" name="GeneralPartnerInformation_CustomFieldDecimalValue2_Item9" type="xs:decimal"/>
            <xs:element minOccurs="0" name="GeneralPartnerInformation_CustomFieldDecimalValue2_Item10" type="xs:decimal"/>
            <xs:element minOccurs="0" name="GeneralPartnerInformation_CustomFieldDecimalValue3_Item1" type="xs:decimal"/>
            <xs:element minOccurs="0" name="GeneralPartnerInformation_CustomFieldDecimalValue3_Item2" type="xs:decimal"/>
            <xs:element minOccurs="0" name="GeneralPartnerInformation_CustomFieldDecimalValue3_Item3" type="xs:decimal"/>
            <xs:element minOccurs="0" name="GeneralPartnerInformation_CustomFieldDecimalValue3_Item4" type="xs:decimal"/>
            <xs:element minOccurs="0" name="GeneralPartnerInformation_CustomFieldDecimalValue3_Item5" type="xs:decimal"/>
            <xs:element minOccurs="0" name="GeneralPartnerInformation_CustomFieldDecimalValue3_Item6" type="xs:decimal"/>
            <xs:element minOccurs="0" name="GeneralPartnerInformation_CustomFieldDecimalValue3_Item7" type="xs:decimal"/>
            <xs:element minOccurs="0" name="GeneralPartnerInformation_CustomFieldDecimalValue3_Item8" type="xs:decimal"/>
            <xs:element minOccurs="0" name="GeneralPartnerInformation_CustomFieldDecimalValue3_Item9" type="xs:decimal"/>
            <xs:element minOccurs="0" name="GeneralPartnerInformation_CustomFieldDecimalValue3_Item10" type="xs:decimal"/>
            <xs:element minOccurs="0" name="GeneralPartnerInformation_CustomFieldDecimalValue4_Item1" type="xs:decimal"/>
            <xs:element minOccurs="0" name="GeneralPartnerInformation_CustomFieldDecimalValue4_Item2" type="xs:decimal"/>
            <xs:element minOccurs="0" name="GeneralPartnerInformation_CustomFieldDecimalValue4_Item3" type="xs:decimal"/>
            <xs:element minOccurs="0" name="GeneralPartnerInformation_CustomFieldDecimalValue4_Item4" type="xs:decimal"/>
            <xs:element minOccurs="0" name="GeneralPartnerInformation_CustomFieldDecimalValue4_Item5" type="xs:decimal"/>
            <xs:element minOccurs="0" name="GeneralPartnerInformation_CustomFieldDecimalValue4_Item6" type="xs:decimal"/>
            <xs:element minOccurs="0" name="GeneralPartnerInformation_CustomFieldDecimalValue4_Item7" type="xs:decimal"/>
            <xs:element minOccurs="0" name="GeneralPartnerInformation_CustomFieldDecimalValue4_Item8" type="xs:decimal"/>
            <xs:element minOccurs="0" name="GeneralPartnerInformation_CustomFieldDecimalValue4_Item9" type="xs:decimal"/>
            <xs:element minOccurs="0" name="GeneralPartnerInformation_CustomFieldDecimalValue4_Item10" type="xs:decimal"/>
            <xs:element minOccurs="0" name="GeneralPartnerInformation_CustomFieldDecimalValue5_Item1" type="xs:decimal"/>
            <xs:element minOccurs="0" name="GeneralPartnerInformation_CustomFieldDecimalValue5_Item2" type="xs:decimal"/>
            <xs:element minOccurs="0" name="GeneralPartnerInformation_CustomFieldDecimalValue5_Item3" type="xs:decimal"/>
            <xs:element minOccurs="0" name="GeneralPartnerInformation_CustomFieldDecimalValue5_Item4" type="xs:decimal"/>
            <xs:element minOccurs="0" name="GeneralPartnerInformation_CustomFieldDecimalValue5_Item5" type="xs:decimal"/>
            <xs:element minOccurs="0" name="GeneralPartnerInformation_CustomFieldDecimalValue5_Item6" type="xs:decimal"/>
            <xs:element minOccurs="0" name="GeneralPartnerInformation_CustomFieldDecimalValue5_Item7" type="xs:decimal"/>
            <xs:element minOccurs="0" name="GeneralPartnerInformation_CustomFieldDecimalValue5_Item8" type="xs:decimal"/>
            <xs:element minOccurs="0" name="GeneralPartnerInformation_CustomFieldDecimalValue5_Item9" type="xs:decimal"/>
            <xs:element minOccurs="0" name="GeneralPartnerInformation_CustomFieldDecimalValue5_Item10" type="xs:decimal"/>
            <xs:element minOccurs="0" name="GeneralPartnerInformation_CustomFieldNumericValue1_Item1" type="xs:decimal"/>
            <xs:element minOccurs="0" name="GeneralPartnerInformation_CustomFieldNumericValue1_Item2" type="xs:decimal"/>
            <xs:element minOccurs="0" name="GeneralPartnerInformation_CustomFieldNumericValue1_Item3" type="xs:decimal"/>
            <xs:element minOccurs="0" name="GeneralPartnerInformation_CustomFieldNumericValue1_Item4" type="xs:decimal"/>
            <xs:element minOccurs="0" name="GeneralPartnerInformation_CustomFieldNumericValue1_Item5" type="xs:decimal"/>
            <xs:element minOccurs="0" name="GeneralPartnerInformation_CustomFieldNumericValue1_Item6" type="xs:decimal"/>
            <xs:element minOccurs="0" name="GeneralPartnerInformation_CustomFieldNumericValue1_Item7" type="xs:decimal"/>
            <xs:element minOccurs="0" name="GeneralPartnerInformation_CustomFieldNumericValue1_Item8" type="xs:decimal"/>
            <xs:element minOccurs="0" name="GeneralPartnerInformation_CustomFieldNumericValue1_Item9" type="xs:decimal"/>
            <xs:element minOccurs="0" name="GeneralPartnerInformation_CustomFieldNumericValue1_Item10" type="xs:decimal"/>
            <xs:element minOccurs="0" name="GeneralPartnerInformation_CustomFieldNumericValue2_Item1" type="xs:decimal"/>
            <xs:element minOccurs="0" name="GeneralPartnerInformation_CustomFieldNumericValue2_Item2" type="xs:decimal"/>
            <xs:element minOccurs="0" name="GeneralPartnerInformation_CustomFieldNumericValue2_Item3" type="xs:decimal"/>
            <xs:element minOccurs="0" name="GeneralPartnerInformation_CustomFieldNumericValue2_Item4" type="xs:decimal"/>
            <xs:element minOccurs="0" name="GeneralPartnerInformation_CustomFieldNumericValue2_Item5" type="xs:decimal"/>
            <xs:element minOccurs="0" name="GeneralPartnerInformation_CustomFieldNumericValue2_Item6" type="xs:decimal"/>
            <xs:element minOccurs="0" name="GeneralPartnerInformation_CustomFieldNumericValue2_Item7" type="xs:decimal"/>
            <xs:element minOccurs="0" name="GeneralPartnerInformation_CustomFieldNumericValue2_Item8" type="xs:decimal"/>
            <xs:element minOccurs="0" name="GeneralPartnerInformation_CustomFieldNumericValue2_Item9" type="xs:decimal"/>
            <xs:element minOccurs="0" name="GeneralPartnerInformation_CustomFieldNumericValue2_Item10" type="xs:decimal"/>
            <xs:element minOccurs="0" name="GeneralPartnerInformation_CustomFieldNumericValue3_Item1" type="xs:decimal"/>
            <xs:element minOccurs="0" name="GeneralPartnerInformation_CustomFieldNumericValue3_Item2" type="xs:decimal"/>
            <xs:element minOccurs="0" name="GeneralPartnerInformation_CustomFieldNumericValue3_Item3" type="xs:decimal"/>
            <xs:element minOccurs="0" name="GeneralPartnerInformation_CustomFieldNumericValue3_Item4" type="xs:decimal"/>
            <xs:element minOccurs="0" name="GeneralPartnerInformation_CustomFieldNumericValue3_Item5" type="xs:decimal"/>
            <xs:element minOccurs="0" name="GeneralPartnerInformation_CustomFieldNumericValue3_Item6" type="xs:decimal"/>
            <xs:element minOccurs="0" name="GeneralPartnerInformation_CustomFieldNumericValue3_Item7" type="xs:decimal"/>
            <xs:element minOccurs="0" name="GeneralPartnerInformation_CustomFieldNumericValue3_Item8" type="xs:decimal"/>
            <xs:element minOccurs="0" name="GeneralPartnerInformation_CustomFieldNumericValue3_Item9" type="xs:decimal"/>
            <xs:element minOccurs="0" name="GeneralPartnerInformation_CustomFieldNumericValue3_Item10" type="xs:decimal"/>
            <xs:element minOccurs="0" name="GeneralPartnerInformation_CustomFieldNumericValue4_Item1" type="xs:decimal"/>
            <xs:element minOccurs="0" name="GeneralPartnerInformation_CustomFieldNumericValue4_Item2" type="xs:decimal"/>
            <xs:element minOccurs="0" name="GeneralPartnerInformation_CustomFieldNumericValue4_Item3" type="xs:decimal"/>
            <xs:element minOccurs="0" name="GeneralPartnerInformation_CustomFieldNumericValue4_Item4" type="xs:decimal"/>
            <xs:element minOccurs="0" name="GeneralPartnerInformation_CustomFieldNumericValue4_Item5" type="xs:decimal"/>
            <xs:element minOccurs="0" name="GeneralPartnerInformation_CustomFieldNumericValue4_Item6" type="xs:decimal"/>
            <xs:element minOccurs="0" name="GeneralPartnerInformation_CustomFieldNumericValue4_Item7" type="xs:decimal"/>
            <xs:element minOccurs="0" name="GeneralPartnerInformation_CustomFieldNumericValue4_Item8" type="xs:decimal"/>
            <xs:element minOccurs="0" name="GeneralPartnerInformation_CustomFieldNumericValue4_Item9" type="xs:decimal"/>
            <xs:element minOccurs="0" name="GeneralPartnerInformation_CustomFieldNumericValue4_Item10" type="xs:decimal"/>
            <xs:element minOccurs="0" name="GeneralPartnerInformation_CustomFieldNumericValue5_Item1" type="xs:decimal"/>
            <xs:element minOccurs="0" name="GeneralPartnerInformation_CustomFieldNumericValue5_Item2" type="xs:decimal"/>
            <xs:element minOccurs="0" name="GeneralPartnerInformation_CustomFieldNumericValue5_Item3" type="xs:decimal"/>
            <xs:element minOccurs="0" name="GeneralPartnerInformation_CustomFieldNumericValue5_Item4" type="xs:decimal"/>
            <xs:element minOccurs="0" name="GeneralPartnerInformation_CustomFieldNumericValue5_Item5" type="xs:decimal"/>
            <xs:element minOccurs="0" name="GeneralPartnerInformation_CustomFieldNumericValue5_Item6" type="xs:decimal"/>
            <xs:element minOccurs="0" name="GeneralPartnerInformation_CustomFieldNumericValue5_Item7" type="xs:decimal"/>
            <xs:element minOccurs="0" name="GeneralPartnerInformation_CustomFieldNumericValue5_Item8" type="xs:decimal"/>
            <xs:element minOccurs="0" name="GeneralPartnerInformation_CustomFieldNumericValue5_Item9" type="xs:decimal"/>
            <xs:element minOccurs="0" name="GeneralPartnerInformation_CustomFieldNumericValue5_Item10" type="xs:decimal"/>
            <xs:element minOccurs="0" name="GeneralPartnerInformation_CustomFieldTextValue1_Item1" type="xs:string"/>
            <xs:element minOccurs="0" name="GeneralPartnerInformation_CustomFieldTextValue1_Item2" type="xs:string"/>
            <xs:element minOccurs="0" name="GeneralPartnerInformation_CustomFieldTextValue1_Item3" type="xs:string"/>
            <xs:element minOccurs="0" name="GeneralPartnerInformation_CustomFieldTextValue1_Item4" type="xs:string"/>
            <xs:element minOccurs="0" name="GeneralPartnerInformation_CustomFieldTextValue1_Item5" type="xs:string"/>
            <xs:element minOccurs="0" name="GeneralPartnerInformation_CustomFieldTextValue1_Item6" type="xs:string"/>
            <xs:element minOccurs="0" name="GeneralPartnerInformation_CustomFieldTextValue1_Item7" type="xs:string"/>
            <xs:element minOccurs="0" name="GeneralPartnerInformation_CustomFieldTextValue1_Item8" type="xs:string"/>
            <xs:element minOccurs="0" name="GeneralPartnerInformation_CustomFieldTextValue1_Item9" type="xs:string"/>
            <xs:element minOccurs="0" name="GeneralPartnerInformation_CustomFieldTextValue1_Item10" type="xs:string"/>
            <xs:element minOccurs="0" name="GeneralPartnerInformation_CustomFieldTextValue10_Item1" type="xs:string"/>
            <xs:element minOccurs="0" name="GeneralPartnerInformation_CustomFieldTextValue10_Item2" type="xs:string"/>
            <xs:element minOccurs="0" name="GeneralPartnerInformation_CustomFieldTextValue10_Item3" type="xs:string"/>
            <xs:element minOccurs="0" name="GeneralPartnerInformation_CustomFieldTextValue10_Item4" type="xs:string"/>
            <xs:element minOccurs="0" name="GeneralPartnerInformation_CustomFieldTextValue10_Item5" type="xs:string"/>
            <xs:element minOccurs="0" name="GeneralPartnerInformation_CustomFieldTextValue10_Item6" type="xs:string"/>
            <xs:element minOccurs="0" name="GeneralPartnerInformation_CustomFieldTextValue10_Item7" type="xs:string"/>
            <xs:element minOccurs="0" name="GeneralPartnerInformation_CustomFieldTextValue10_Item8" type="xs:string"/>
            <xs:element minOccurs="0" name="GeneralPartnerInformation_CustomFieldTextValue10_Item9" type="xs:string"/>
            <xs:element minOccurs="0" name="GeneralPartnerInformation_CustomFieldTextValue10_Item10" type="xs:string"/>
            <xs:element minOccurs="0" name="GeneralPartnerInformation_CustomFieldTextValue11_Item1" type="xs:string"/>
            <xs:element minOccurs="0" name="GeneralPartnerInformation_CustomFieldTextValue11_Item2" type="xs:string"/>
            <xs:element minOccurs="0" name="GeneralPartnerInformation_CustomFieldTextValue11_Item3" type="xs:string"/>
            <xs:element minOccurs="0" name="GeneralPartnerInformation_CustomFieldTextValue11_Item4" type="xs:string"/>
            <xs:element minOccurs="0" name="GeneralPartnerInformation_CustomFieldTextValue11_Item5" type="xs:string"/>
            <xs:element minOccurs="0" name="GeneralPartnerInformation_CustomFieldTextValue11_Item6" type="xs:string"/>
            <xs:element minOccurs="0" name="GeneralPartnerInformation_CustomFieldTextValue11_Item7" type="xs:string"/>
            <xs:element minOccurs="0" name="GeneralPartnerInformation_CustomFieldTextValue11_Item8" type="xs:string"/>
            <xs:element minOccurs="0" name="GeneralPartnerInformation_CustomFieldTextValue11_Item9" type="xs:string"/>
            <xs:element minOccurs="0" name="GeneralPartnerInformation_CustomFieldTextValue11_Item10" type="xs:string"/>
            <xs:element minOccurs="0" name="GeneralPartnerInformation_CustomFieldTextValue12_Item1" type="xs:string"/>
            <xs:element minOccurs="0" name="GeneralPartnerInformation_CustomFieldTextValue12_Item2" type="xs:string"/>
            <xs:element minOccurs="0" name="GeneralPartnerInformation_CustomFieldTextValue12_Item3" type="xs:string"/>
            <xs:element minOccurs="0" name="GeneralPartnerInformation_CustomFieldTextValue12_Item4" type="xs:string"/>
            <xs:element minOccurs="0" name="GeneralPartnerInformation_CustomFieldTextValue12_Item5" type="xs:string"/>
            <xs:element minOccurs="0" name="GeneralPartnerInformation_CustomFieldTextValue12_Item6" type="xs:string"/>
            <xs:element minOccurs="0" name="GeneralPartnerInformation_CustomFieldTextValue12_Item7" type="xs:string"/>
            <xs:element minOccurs="0" name="GeneralPartnerInformation_CustomFieldTextValue12_Item8" type="xs:string"/>
            <xs:element minOccurs="0" name="GeneralPartnerInformation_CustomFieldTextValue12_Item9" type="xs:string"/>
            <xs:element minOccurs="0" name="GeneralPartnerInformation_CustomFieldTextValue12_Item10" type="xs:string"/>
            <xs:element minOccurs="0" name="GeneralPartnerInformation_CustomFieldTextValue13_Item1" type="xs:string"/>
            <xs:element minOccurs="0" name="GeneralPartnerInformation_CustomFieldTextValue13_Item2" type="xs:string"/>
            <xs:element minOccurs="0" name="GeneralPartnerInformation_CustomFieldTextValue13_Item3" type="xs:string"/>
            <xs:element minOccurs="0" name="GeneralPartnerInformation_CustomFieldTextValue13_Item4" type="xs:string"/>
            <xs:element minOccurs="0" name="GeneralPartnerInformation_CustomFieldTextValue13_Item5" type="xs:string"/>
            <xs:element minOccurs="0" name="GeneralPartnerInformation_CustomFieldTextValue13_Item6" type="xs:string"/>
            <xs:element minOccurs="0" name="GeneralPartnerInformation_CustomFieldTextValue13_Item7" type="xs:string"/>
            <xs:element minOccurs="0" name="GeneralPartnerInformation_CustomFieldTextValue13_Item8" type="xs:string"/>
            <xs:element minOccurs="0" name="GeneralPartnerInformation_CustomFieldTextValue13_Item9" type="xs:string"/>
            <xs:element minOccurs="0" name="GeneralPartnerInformation_CustomFieldTextValue13_Item10" type="xs:string"/>
            <xs:element minOccurs="0" name="GeneralPartnerInformation_CustomFieldTextValue14_Item1" type="xs:string"/>
            <xs:element minOccurs="0" name="GeneralPartnerInformation_CustomFieldTextValue14_Item2" type="xs:string"/>
            <xs:element minOccurs="0" name="GeneralPartnerInformation_CustomFieldTextValue14_Item3" type="xs:string"/>
            <xs:element minOccurs="0" name="GeneralPartnerInformation_CustomFieldTextValue14_Item4" type="xs:string"/>
            <xs:element minOccurs="0" name="GeneralPartnerInformation_CustomFieldTextValue14_Item5" type="xs:string"/>
            <xs:element minOccurs="0" name="GeneralPartnerInformation_CustomFieldTextValue14_Item6" type="xs:string"/>
            <xs:element minOccurs="0" name="GeneralPartnerInformation_CustomFieldTextValue14_Item7" type="xs:string"/>
            <xs:element minOccurs="0" name="GeneralPartnerInformation_CustomFieldTextValue14_Item8" type="xs:string"/>
            <xs:element minOccurs="0" name="GeneralPartnerInformation_CustomFieldTextValue14_Item9" type="xs:string"/>
            <xs:element minOccurs="0" name="GeneralPartnerInformation_CustomFieldTextValue14_Item10" type="xs:string"/>
            <xs:element minOccurs="0" name="GeneralPartnerInformation_CustomFieldTextValue15_Item1" type="xs:string"/>
            <xs:element minOccurs="0" name="GeneralPartnerInformation_CustomFieldTextValue15_Item2" type="xs:string"/>
            <xs:element minOccurs="0" name="GeneralPartnerInformation_CustomFieldTextValue15_Item3" type="xs:string"/>
            <xs:element minOccurs="0" name="GeneralPartnerInformation_CustomFieldTextValue15_Item4" type="xs:string"/>
            <xs:element minOccurs="0" name="GeneralPartnerInformation_CustomFieldTextValue15_Item5" type="xs:string"/>
            <xs:element minOccurs="0" name="GeneralPartnerInformation_CustomFieldTextValue15_Item6" type="xs:string"/>
            <xs:element minOccurs="0" name="GeneralPartnerInformation_CustomFieldTextValue15_Item7" type="xs:string"/>
            <xs:element minOccurs="0" name="GeneralPartnerInformation_CustomFieldTextValue15_Item8" type="xs:string"/>
            <xs:element minOccurs="0" name="GeneralPartnerInformation_CustomFieldTextValue15_Item9" type="xs:string"/>
            <xs:element minOccurs="0" name="GeneralPartnerInformation_CustomFieldTextValue15_Item10" type="xs:string"/>
            <xs:element minOccurs="0" name="GeneralPartnerInformation_CustomFieldTextValue2_Item1" type="xs:string"/>
            <xs:element minOccurs="0" name="GeneralPartnerInformation_CustomFieldTextValue2_Item2" type="xs:string"/>
            <xs:element minOccurs="0" name="GeneralPartnerInformation_CustomFieldTextValue2_Item3" type="xs:string"/>
            <xs:element minOccurs="0" name="GeneralPartnerInformation_CustomFieldTextValue2_Item4" type="xs:string"/>
            <xs:element minOccurs="0" name="GeneralPartnerInformation_CustomFieldTextValue2_Item5" type="xs:string"/>
            <xs:element minOccurs="0" name="GeneralPartnerInformation_CustomFieldTextValue2_Item6" type="xs:string"/>
            <xs:element minOccurs="0" name="GeneralPartnerInformation_CustomFieldTextValue2_Item7" type="xs:string"/>
            <xs:element minOccurs="0" name="GeneralPartnerInformation_CustomFieldTextValue2_Item8" type="xs:string"/>
            <xs:element minOccurs="0" name="GeneralPartnerInformation_CustomFieldTextValue2_Item9" type="xs:string"/>
            <xs:element minOccurs="0" name="GeneralPartnerInformation_CustomFieldTextValue2_Item10" type="xs:string"/>
            <xs:element minOccurs="0" name="GeneralPartnerInformation_CustomFieldTextValue3_Item1" type="xs:string"/>
            <xs:element minOccurs="0" name="GeneralPartnerInformation_CustomFieldTextValue3_Item2" type="xs:string"/>
            <xs:element minOccurs="0" name="GeneralPartnerInformation_CustomFieldTextValue3_Item3" type="xs:string"/>
            <xs:element minOccurs="0" name="GeneralPartnerInformation_CustomFieldTextValue3_Item4" type="xs:string"/>
            <xs:element minOccurs="0" name="GeneralPartnerInformation_CustomFieldTextValue3_Item5" type="xs:string"/>
            <xs:element minOccurs="0" name="GeneralPartnerInformation_CustomFieldTextValue3_Item6" type="xs:string"/>
            <xs:element minOccurs="0" name="GeneralPartnerInformation_CustomFieldTextValue3_Item7" type="xs:string"/>
            <xs:element minOccurs="0" name="GeneralPartnerInformation_CustomFieldTextValue3_Item8" type="xs:string"/>
            <xs:element minOccurs="0" name="GeneralPartnerInformation_CustomFieldTextValue3_Item9" type="xs:string"/>
            <xs:element minOccurs="0" name="GeneralPartnerInformation_CustomFieldTextValue3_Item10" type="xs:string"/>
            <xs:element minOccurs="0" name="GeneralPartnerInformation_CustomFieldTextValue4_Item1" type="xs:string"/>
            <xs:element minOccurs="0" name="GeneralPartnerInformation_CustomFieldTextValue4_Item2" type="xs:string"/>
            <xs:element minOccurs="0" name="GeneralPartnerInformation_CustomFieldTextValue4_Item3" type="xs:string"/>
            <xs:element minOccurs="0" name="GeneralPartnerInformation_CustomFieldTextValue4_Item4" type="xs:string"/>
            <xs:element minOccurs="0" name="GeneralPartnerInformation_CustomFieldTextValue4_Item5" type="xs:string"/>
            <xs:element minOccurs="0" name="GeneralPartnerInformation_CustomFieldTextValue4_Item6" type="xs:string"/>
            <xs:element minOccurs="0" name="GeneralPartnerInformation_CustomFieldTextValue4_Item7" type="xs:string"/>
            <xs:element minOccurs="0" name="GeneralPartnerInformation_CustomFieldTextValue4_Item8" type="xs:string"/>
            <xs:element minOccurs="0" name="GeneralPartnerInformation_CustomFieldTextValue4_Item9" type="xs:string"/>
            <xs:element minOccurs="0" name="GeneralPartnerInformation_CustomFieldTextValue4_Item10" type="xs:string"/>
            <xs:element minOccurs="0" name="GeneralPartnerInformation_CustomFieldTextValue5_Item1" type="xs:string"/>
            <xs:element minOccurs="0" name="GeneralPartnerInformation_CustomFieldTextValue5_Item2" type="xs:string"/>
            <xs:element minOccurs="0" name="GeneralPartnerInformation_CustomFieldTextValue5_Item3" type="xs:string"/>
            <xs:element minOccurs="0" name="GeneralPartnerInformation_CustomFieldTextValue5_Item4" type="xs:string"/>
            <xs:element minOccurs="0" name="GeneralPartnerInformation_CustomFieldTextValue5_Item5" type="xs:string"/>
            <xs:element minOccurs="0" name="GeneralPartnerInformation_CustomFieldTextValue5_Item6" type="xs:string"/>
            <xs:element minOccurs="0" name="GeneralPartnerInformation_CustomFieldTextValue5_Item7" type="xs:string"/>
            <xs:element minOccurs="0" name="GeneralPartnerInformation_CustomFieldTextValue5_Item8" type="xs:string"/>
            <xs:element minOccurs="0" name="GeneralPartnerInformation_CustomFieldTextValue5_Item9" type="xs:string"/>
            <xs:element minOccurs="0" name="GeneralPartnerInformation_CustomFieldTextValue5_Item10" type="xs:string"/>
            <xs:element minOccurs="0" name="GeneralPartnerInformation_CustomFieldTextValue6_Item1" type="xs:string"/>
            <xs:element minOccurs="0" name="GeneralPartnerInformation_CustomFieldTextValue6_Item2" type="xs:string"/>
            <xs:element minOccurs="0" name="GeneralPartnerInformation_CustomFieldTextValue6_Item3" type="xs:string"/>
            <xs:element minOccurs="0" name="GeneralPartnerInformation_CustomFieldTextValue6_Item4" type="xs:string"/>
            <xs:element minOccurs="0" name="GeneralPartnerInformation_CustomFieldTextValue6_Item5" type="xs:string"/>
            <xs:element minOccurs="0" name="GeneralPartnerInformation_CustomFieldTextValue6_Item6" type="xs:string"/>
            <xs:element minOccurs="0" name="GeneralPartnerInformation_CustomFieldTextValue6_Item7" type="xs:string"/>
            <xs:element minOccurs="0" name="GeneralPartnerInformation_CustomFieldTextValue6_Item8" type="xs:string"/>
            <xs:element minOccurs="0" name="GeneralPartnerInformation_CustomFieldTextValue6_Item9" type="xs:string"/>
            <xs:element minOccurs="0" name="GeneralPartnerInformation_CustomFieldTextValue6_Item10" type="xs:string"/>
            <xs:element minOccurs="0" name="GeneralPartnerInformation_CustomFieldTextValue7_Item1" type="xs:string"/>
            <xs:element minOccurs="0" name="GeneralPartnerInformation_CustomFieldTextValue7_Item2" type="xs:string"/>
            <xs:element minOccurs="0" name="GeneralPartnerInformation_CustomFieldTextValue7_Item3" type="xs:string"/>
            <xs:element minOccurs="0" name="GeneralPartnerInformation_CustomFieldTextValue7_Item4" type="xs:string"/>
            <xs:element minOccurs="0" name="GeneralPartnerInformation_CustomFieldTextValue7_Item5" type="xs:string"/>
            <xs:element minOccurs="0" name="GeneralPartnerInformation_CustomFieldTextValue7_Item6" type="xs:string"/>
            <xs:element minOccurs="0" name="GeneralPartnerInformation_CustomFieldTextValue7_Item7" type="xs:string"/>
            <xs:element minOccurs="0" name="GeneralPartnerInformation_CustomFieldTextValue7_Item8" type="xs:string"/>
            <xs:element minOccurs="0" name="GeneralPartnerInformation_CustomFieldTextValue7_Item9" type="xs:string"/>
            <xs:element minOccurs="0" name="GeneralPartnerInformation_CustomFieldTextValue7_Item10" type="xs:string"/>
            <xs:element minOccurs="0" name="GeneralPartnerInformation_CustomFieldTextValue8_Item1" type="xs:string"/>
            <xs:element minOccurs="0" name="GeneralPartnerInformation_CustomFieldTextValue8_Item2" type="xs:string"/>
            <xs:element minOccurs="0" name="GeneralPartnerInformation_CustomFieldTextValue8_Item3" type="xs:string"/>
            <xs:element minOccurs="0" name="GeneralPartnerInformation_CustomFieldTextValue8_Item4" type="xs:string"/>
            <xs:element minOccurs="0" name="GeneralPartnerInformation_CustomFieldTextValue8_Item5" type="xs:string"/>
            <xs:element minOccurs="0" name="GeneralPartnerInformation_CustomFieldTextValue8_Item6" type="xs:string"/>
            <xs:element minOccurs="0" name="GeneralPartnerInformation_CustomFieldTextValue8_Item7" type="xs:string"/>
            <xs:element minOccurs="0" name="GeneralPartnerInformation_CustomFieldTextValue8_Item8" type="xs:string"/>
            <xs:element minOccurs="0" name="GeneralPartnerInformation_CustomFieldTextValue8_Item9" type="xs:string"/>
            <xs:element minOccurs="0" name="GeneralPartnerInformation_CustomFieldTextValue8_Item10" type="xs:string"/>
            <xs:element minOccurs="0" name="GeneralPartnerInformation_CustomFieldTextValue9_Item1" type="xs:string"/>
            <xs:element minOccurs="0" name="GeneralPartnerInformation_CustomFieldTextValue9_Item2" type="xs:string"/>
            <xs:element minOccurs="0" name="GeneralPartnerInformation_CustomFieldTextValue9_Item3" type="xs:string"/>
            <xs:element minOccurs="0" name="GeneralPartnerInformation_CustomFieldTextValue9_Item4" type="xs:string"/>
            <xs:element minOccurs="0" name="GeneralPartnerInformation_CustomFieldTextValue9_Item5" type="xs:string"/>
            <xs:element minOccurs="0" name="GeneralPartnerInformation_CustomFieldTextValue9_Item6" type="xs:string"/>
            <xs:element minOccurs="0" name="GeneralPartnerInformation_CustomFieldTextValue9_Item7" type="xs:string"/>
            <xs:element minOccurs="0" name="GeneralPartnerInformation_CustomFieldTextValue9_Item8" type="xs:string"/>
            <xs:element minOccurs="0" name="GeneralPartnerInformation_CustomFieldTextValue9_Item9" type="xs:string"/>
            <xs:element minOccurs="0" name="GeneralPartnerInformation_CustomFieldTextValue9_Item10" type="xs:string"/>
            <xs:element minOccurs="0" name="GeneralPartnerInformation_EntityContacts_City_Item1" type="xs:string"/>
            <xs:element minOccurs="0" name="GeneralPartnerInformation_EntityContacts_City_Item2" type="xs:string"/>
            <xs:element minOccurs="0" name="GeneralPartnerInformation_EntityContacts_City_Item3" type="xs:string"/>
            <xs:element minOccurs="0" name="GeneralPartnerInformation_EntityContacts_City_Item4" type="xs:string"/>
            <xs:element minOccurs="0" name="GeneralPartnerInformation_EntityContacts_City_Item5" type="xs:string"/>
            <xs:element minOccurs="0" name="GeneralPartnerInformation_EntityContacts_City_Item6" type="xs:string"/>
            <xs:element minOccurs="0" name="GeneralPartnerInformation_EntityContacts_City_Item7" type="xs:string"/>
            <xs:element minOccurs="0" name="GeneralPartnerInformation_EntityContacts_City_Item8" type="xs:string"/>
            <xs:element minOccurs="0" name="GeneralPartnerInformation_EntityContacts_City_Item9" type="xs:string"/>
            <xs:element minOccurs="0" name="GeneralPartnerInformation_EntityContacts_City_Item10" type="xs:string"/>
            <xs:element minOccurs="0" name="GeneralPartnerInformation_EntityContacts_County_Item1" type="xs:string"/>
            <xs:element minOccurs="0" name="GeneralPartnerInformation_EntityContacts_County_Item2" type="xs:string"/>
            <xs:element minOccurs="0" name="GeneralPartnerInformation_EntityContacts_County_Item3" type="xs:string"/>
            <xs:element minOccurs="0" name="GeneralPartnerInformation_EntityContacts_County_Item4" type="xs:string"/>
            <xs:element minOccurs="0" name="GeneralPartnerInformation_EntityContacts_County_Item5" type="xs:string"/>
            <xs:element minOccurs="0" name="GeneralPartnerInformation_EntityContacts_County_Item6" type="xs:string"/>
            <xs:element minOccurs="0" name="GeneralPartnerInformation_EntityContacts_County_Item7" type="xs:string"/>
            <xs:element minOccurs="0" name="GeneralPartnerInformation_EntityContacts_County_Item8" type="xs:string"/>
            <xs:element minOccurs="0" name="GeneralPartnerInformation_EntityContacts_County_Item9" type="xs:string"/>
            <xs:element minOccurs="0" name="GeneralPartnerInformation_EntityContacts_County_Item10" type="xs:string"/>
            <xs:element minOccurs="0" name="GeneralPartnerInformation_EntityContacts_Email_Item1" type="xs:string"/>
            <xs:element minOccurs="0" name="GeneralPartnerInformation_EntityContacts_Email_Item2" type="xs:string"/>
            <xs:element minOccurs="0" name="GeneralPartnerInformation_EntityContacts_Email_Item3" type="xs:string"/>
            <xs:element minOccurs="0" name="GeneralPartnerInformation_EntityContacts_Email_Item4" type="xs:string"/>
            <xs:element minOccurs="0" name="GeneralPartnerInformation_EntityContacts_Email_Item5" type="xs:string"/>
            <xs:element minOccurs="0" name="GeneralPartnerInformation_EntityContacts_Email_Item6" type="xs:string"/>
            <xs:element minOccurs="0" name="GeneralPartnerInformation_EntityContacts_Email_Item7" type="xs:string"/>
            <xs:element minOccurs="0" name="GeneralPartnerInformation_EntityContacts_Email_Item8" type="xs:string"/>
            <xs:element minOccurs="0" name="GeneralPartnerInformation_EntityContacts_Email_Item9" type="xs:string"/>
            <xs:element minOccurs="0" name="GeneralPartnerInformation_EntityContacts_Email_Item10" type="xs:string"/>
            <xs:element minOccurs="0" name="GeneralPartnerInformation_EntityContacts_Fax_Item1" type="xs:string"/>
            <xs:element minOccurs="0" name="GeneralPartnerInformation_EntityContacts_Fax_Item2" type="xs:string"/>
            <xs:element minOccurs="0" name="GeneralPartnerInformation_EntityContacts_Fax_Item3" type="xs:string"/>
            <xs:element minOccurs="0" name="GeneralPartnerInformation_EntityContacts_Fax_Item4" type="xs:string"/>
            <xs:element minOccurs="0" name="GeneralPartnerInformation_EntityContacts_Fax_Item5" type="xs:string"/>
            <xs:element minOccurs="0" name="GeneralPartnerInformation_EntityContacts_Fax_Item6" type="xs:string"/>
            <xs:element minOccurs="0" name="GeneralPartnerInformation_EntityContacts_Fax_Item7" type="xs:string"/>
            <xs:element minOccurs="0" name="GeneralPartnerInformation_EntityContacts_Fax_Item8" type="xs:string"/>
            <xs:element minOccurs="0" name="GeneralPartnerInformation_EntityContacts_Fax_Item9" type="xs:string"/>
            <xs:element minOccurs="0" name="GeneralPartnerInformation_EntityContacts_Fax_Item10" type="xs:string"/>
            <xs:element minOccurs="0" name="GeneralPartnerInformation_EntityContacts_FirstName_Item1" type="xs:string"/>
            <xs:element minOccurs="0" name="GeneralPartnerInformation_EntityContacts_FirstName_Item2" type="xs:string"/>
            <xs:element minOccurs="0" name="GeneralPartnerInformation_EntityContacts_FirstName_Item3" type="xs:string"/>
            <xs:element minOccurs="0" name="GeneralPartnerInformation_EntityContacts_FirstName_Item4" type="xs:string"/>
            <xs:element minOccurs="0" name="GeneralPartnerInformation_EntityContacts_FirstName_Item5" type="xs:string"/>
            <xs:element minOccurs="0" name="GeneralPartnerInformation_EntityContacts_FirstName_Item6" type="xs:string"/>
            <xs:element minOccurs="0" name="GeneralPartnerInformation_EntityContacts_FirstName_Item7" type="xs:string"/>
            <xs:element minOccurs="0" name="GeneralPartnerInformation_EntityContacts_FirstName_Item8" type="xs:string"/>
            <xs:element minOccurs="0" name="GeneralPartnerInformation_EntityContacts_FirstName_Item9" type="xs:string"/>
            <xs:element minOccurs="0" name="GeneralPartnerInformation_EntityContacts_FirstName_Item10" type="xs:string"/>
            <xs:element minOccurs="0" name="GeneralPartnerInformation_EntityContacts_LastNameOrBusinessName_Item1" type="xs:string"/>
            <xs:element minOccurs="0" name="GeneralPartnerInformation_EntityContacts_LastNameOrBusinessName_Item2" type="xs:string"/>
            <xs:element minOccurs="0" name="GeneralPartnerInformation_EntityContacts_LastNameOrBusinessName_Item3" type="xs:string"/>
            <xs:element minOccurs="0" name="GeneralPartnerInformation_EntityContacts_LastNameOrBusinessName_Item4" type="xs:string"/>
            <xs:element minOccurs="0" name="GeneralPartnerInformation_EntityContacts_LastNameOrBusinessName_Item5" type="xs:string"/>
            <xs:element minOccurs="0" name="GeneralPartnerInformation_EntityContacts_LastNameOrBusinessName_Item6" type="xs:string"/>
            <xs:element minOccurs="0" name="GeneralPartnerInformation_EntityContacts_LastNameOrBusinessName_Item7" type="xs:string"/>
            <xs:element minOccurs="0" name="GeneralPartnerInformation_EntityContacts_LastNameOrBusinessName_Item8" type="xs:string"/>
            <xs:element minOccurs="0" name="GeneralPartnerInformation_EntityContacts_LastNameOrBusinessName_Item9" type="xs:string"/>
            <xs:element minOccurs="0" name="GeneralPartnerInformation_EntityContacts_LastNameOrBusinessName_Item10" type="xs:string"/>
            <xs:element minOccurs="0" name="GeneralPartnerInformation_EntityContacts_MI_Item1" type="xs:string"/>
            <xs:element minOccurs="0" name="GeneralPartnerInformation_EntityContacts_MI_Item2" type="xs:string"/>
            <xs:element minOccurs="0" name="GeneralPartnerInformation_EntityContacts_MI_Item3" type="xs:string"/>
            <xs:element minOccurs="0" name="GeneralPartnerInformation_EntityContacts_MI_Item4" type="xs:string"/>
            <xs:element minOccurs="0" name="GeneralPartnerInformation_EntityContacts_MI_Item5" type="xs:string"/>
            <xs:element minOccurs="0" name="GeneralPartnerInformation_EntityContacts_MI_Item6" type="xs:string"/>
            <xs:element minOccurs="0" name="GeneralPartnerInformation_EntityContacts_MI_Item7" type="xs:string"/>
            <xs:element minOccurs="0" name="GeneralPartnerInformation_EntityContacts_MI_Item8" type="xs:string"/>
            <xs:element minOccurs="0" name="GeneralPartnerInformation_EntityContacts_MI_Item9" type="xs:string"/>
            <xs:element minOccurs="0" name="GeneralPartnerInformation_EntityContacts_MI_Item10" type="xs:string"/>
            <xs:element minOccurs="0" name="GeneralPartnerInformation_EntityContacts_Phone_Item1" type="xs:string"/>
            <xs:element minOccurs="0" name="GeneralPartnerInformation_EntityContacts_Phone_Item2" type="xs:string"/>
            <xs:element minOccurs="0" name="GeneralPartnerInformation_EntityContacts_Phone_Item3" type="xs:string"/>
            <xs:element minOccurs="0" name="GeneralPartnerInformation_EntityContacts_Phone_Item4" type="xs:string"/>
            <xs:element minOccurs="0" name="GeneralPartnerInformation_EntityContacts_Phone_Item5" type="xs:string"/>
            <xs:element minOccurs="0" name="GeneralPartnerInformation_EntityContacts_Phone_Item6" type="xs:string"/>
            <xs:element minOccurs="0" name="GeneralPartnerInformation_EntityContacts_Phone_Item7" type="xs:string"/>
            <xs:element minOccurs="0" name="GeneralPartnerInformation_EntityContacts_Phone_Item8" type="xs:string"/>
            <xs:element minOccurs="0" name="GeneralPartnerInformation_EntityContacts_Phone_Item9" type="xs:string"/>
            <xs:element minOccurs="0" name="GeneralPartnerInformation_EntityContacts_Phone_Item10" type="xs:string"/>
            <xs:element minOccurs="0" name="GeneralPartnerInformation_EntityContacts_PrimaryStreet_Item1" type="xs:string"/>
            <xs:element minOccurs="0" name="GeneralPartnerInformation_EntityContacts_PrimaryStreet_Item2" type="xs:string"/>
            <xs:element minOccurs="0" name="GeneralPartnerInformation_EntityContacts_PrimaryStreet_Item3" type="xs:string"/>
            <xs:element minOccurs="0" name="GeneralPartnerInformation_EntityContacts_PrimaryStreet_Item4" type="xs:string"/>
            <xs:element minOccurs="0" name="GeneralPartnerInformation_EntityContacts_PrimaryStreet_Item5" type="xs:string"/>
            <xs:element minOccurs="0" name="GeneralPartnerInformation_EntityContacts_PrimaryStreet_Item6" type="xs:string"/>
            <xs:element minOccurs="0" name="GeneralPartnerInformation_EntityContacts_PrimaryStreet_Item7" type="xs:string"/>
            <xs:element minOccurs="0" name="GeneralPartnerInformation_EntityContacts_PrimaryStreet_Item8" type="xs:string"/>
            <xs:element minOccurs="0" name="GeneralPartnerInformation_EntityContacts_PrimaryStreet_Item9" type="xs:string"/>
            <xs:element minOccurs="0" name="GeneralPartnerInformation_EntityContacts_PrimaryStreet_Item10" type="xs:string"/>
            <xs:element minOccurs="0" name="GeneralPartnerInformation_EntityContacts_Salutation_Item1" type="xs:string"/>
            <xs:element minOccurs="0" name="GeneralPartnerInformation_EntityContacts_Salutation_Item2" type="xs:string"/>
            <xs:element minOccurs="0" name="GeneralPartnerInformation_EntityContacts_Salutation_Item3" type="xs:string"/>
            <xs:element minOccurs="0" name="GeneralPartnerInformation_EntityContacts_Salutation_Item4" type="xs:string"/>
            <xs:element minOccurs="0" name="GeneralPartnerInformation_EntityContacts_Salutation_Item5" type="xs:string"/>
            <xs:element minOccurs="0" name="GeneralPartnerInformation_EntityContacts_Salutation_Item6" type="xs:string"/>
            <xs:element minOccurs="0" name="GeneralPartnerInformation_EntityContacts_Salutation_Item7" type="xs:string"/>
            <xs:element minOccurs="0" name="GeneralPartnerInformation_EntityContacts_Salutation_Item8" type="xs:string"/>
            <xs:element minOccurs="0" name="GeneralPartnerInformation_EntityContacts_Salutation_Item9" type="xs:string"/>
            <xs:element minOccurs="0" name="GeneralPartnerInformation_EntityContacts_Salutation_Item10" type="xs:string"/>
            <xs:element minOccurs="0" name="GeneralPartnerInformation_EntityContacts_SecondaryStreet_Item1" type="xs:string"/>
            <xs:element minOccurs="0" name="GeneralPartnerInformation_EntityContacts_SecondaryStreet_Item2" type="xs:string"/>
            <xs:element minOccurs="0" name="GeneralPartnerInformation_EntityContacts_SecondaryStreet_Item3" type="xs:string"/>
            <xs:element minOccurs="0" name="GeneralPartnerInformation_EntityContacts_SecondaryStreet_Item4" type="xs:string"/>
            <xs:element minOccurs="0" name="GeneralPartnerInformation_EntityContacts_SecondaryStreet_Item5" type="xs:string"/>
            <xs:element minOccurs="0" name="GeneralPartnerInformation_EntityContacts_SecondaryStreet_Item6" type="xs:string"/>
            <xs:element minOccurs="0" name="GeneralPartnerInformation_EntityContacts_SecondaryStreet_Item7" type="xs:string"/>
            <xs:element minOccurs="0" name="GeneralPartnerInformation_EntityContacts_SecondaryStreet_Item8" type="xs:string"/>
            <xs:element minOccurs="0" name="GeneralPartnerInformation_EntityContacts_SecondaryStreet_Item9" type="xs:string"/>
            <xs:element minOccurs="0" name="GeneralPartnerInformation_EntityContacts_SecondaryStreet_Item10" type="xs:string"/>
            <xs:element minOccurs="0" name="GeneralPartnerInformation_EntityContacts_State_Item1" type="xs:string"/>
            <xs:element minOccurs="0" name="GeneralPartnerInformation_EntityContacts_State_Item2" type="xs:string"/>
            <xs:element minOccurs="0" name="GeneralPartnerInformation_EntityContacts_State_Item3" type="xs:string"/>
            <xs:element minOccurs="0" name="GeneralPartnerInformation_EntityContacts_State_Item4" type="xs:string"/>
            <xs:element minOccurs="0" name="GeneralPartnerInformation_EntityContacts_State_Item5" type="xs:string"/>
            <xs:element minOccurs="0" name="GeneralPartnerInformation_EntityContacts_State_Item6" type="xs:string"/>
            <xs:element minOccurs="0" name="GeneralPartnerInformation_EntityContacts_State_Item7" type="xs:string"/>
            <xs:element minOccurs="0" name="GeneralPartnerInformation_EntityContacts_State_Item8" type="xs:string"/>
            <xs:element minOccurs="0" name="GeneralPartnerInformation_EntityContacts_State_Item9" type="xs:string"/>
            <xs:element minOccurs="0" name="GeneralPartnerInformation_EntityContacts_State_Item10" type="xs:string"/>
            <xs:element minOccurs="0" name="GeneralPartnerInformation_EntityContacts_Title_Item1" type="xs:string"/>
            <xs:element minOccurs="0" name="GeneralPartnerInformation_EntityContacts_Title_Item2" type="xs:string"/>
            <xs:element minOccurs="0" name="GeneralPartnerInformation_EntityContacts_Title_Item3" type="xs:string"/>
            <xs:element minOccurs="0" name="GeneralPartnerInformation_EntityContacts_Title_Item4" type="xs:string"/>
            <xs:element minOccurs="0" name="GeneralPartnerInformation_EntityContacts_Title_Item5" type="xs:string"/>
            <xs:element minOccurs="0" name="GeneralPartnerInformation_EntityContacts_Title_Item6" type="xs:string"/>
            <xs:element minOccurs="0" name="GeneralPartnerInformation_EntityContacts_Title_Item7" type="xs:string"/>
            <xs:element minOccurs="0" name="GeneralPartnerInformation_EntityContacts_Title_Item8" type="xs:string"/>
            <xs:element minOccurs="0" name="GeneralPartnerInformation_EntityContacts_Title_Item9" type="xs:string"/>
            <xs:element minOccurs="0" name="GeneralPartnerInformation_EntityContacts_Title_Item10" type="xs:string"/>
            <xs:element minOccurs="0" name="GeneralPartnerInformation_EntityContacts_Zip_Item1" type="xs:string"/>
            <xs:element minOccurs="0" name="GeneralPartnerInformation_EntityContacts_Zip_Item2" type="xs:string"/>
            <xs:element minOccurs="0" name="GeneralPartnerInformation_EntityContacts_Zip_Item3" type="xs:string"/>
            <xs:element minOccurs="0" name="GeneralPartnerInformation_EntityContacts_Zip_Item4" type="xs:string"/>
            <xs:element minOccurs="0" name="GeneralPartnerInformation_EntityContacts_Zip_Item5" type="xs:string"/>
            <xs:element minOccurs="0" name="GeneralPartnerInformation_EntityContacts_Zip_Item6" type="xs:string"/>
            <xs:element minOccurs="0" name="GeneralPartnerInformation_EntityContacts_Zip_Item7" type="xs:string"/>
            <xs:element minOccurs="0" name="GeneralPartnerInformation_EntityContacts_Zip_Item8" type="xs:string"/>
            <xs:element minOccurs="0" name="GeneralPartnerInformation_EntityContacts_Zip_Item9" type="xs:string"/>
            <xs:element minOccurs="0" name="GeneralPartnerInformation_EntityContacts_Zip_Item10" type="xs:string"/>
            <xs:element minOccurs="0" name="GeneralPartnerInformation_ForProfit_Item1" type="xs:boolean"/>
            <xs:element minOccurs="0" name="GeneralPartnerInformation_ForProfit_Item2" type="xs:boolean"/>
            <xs:element minOccurs="0" name="GeneralPartnerInformation_ForProfit_Item3" type="xs:boolean"/>
            <xs:element minOccurs="0" name="GeneralPartnerInformation_ForProfit_Item4" type="xs:boolean"/>
            <xs:element minOccurs="0" name="GeneralPartnerInformation_ForProfit_Item5" type="xs:boolean"/>
            <xs:element minOccurs="0" name="GeneralPartnerInformation_ForProfit_Item6" type="xs:boolean"/>
            <xs:element minOccurs="0" name="GeneralPartnerInformation_ForProfit_Item7" type="xs:boolean"/>
            <xs:element minOccurs="0" name="GeneralPartnerInformation_ForProfit_Item8" type="xs:boolean"/>
            <xs:element minOccurs="0" name="GeneralPartnerInformation_ForProfit_Item9" type="xs:boolean"/>
            <xs:element minOccurs="0" name="GeneralPartnerInformation_ForProfit_Item10" type="xs:boolean"/>
            <xs:element minOccurs="0" name="HomeProgramInformation_CommunityHousingDevelopmentOrganization" type="xs:boolean"/>
            <xs:element minOccurs="0" name="HomeProgramInformation_CustomFieldBitValue1" type="xs:boolean"/>
            <xs:element minOccurs="0" name="HomeProgramInformation_CustomFieldBitValue2" type="xs:boolean"/>
            <xs:element minOccurs="0" name="HomeProgramInformation_CustomFieldBitValue3" type="xs:boolean"/>
            <xs:element minOccurs="0" name="HomeProgramInformation_CustomFieldBitValue4" type="xs:boolean"/>
            <xs:element minOccurs="0" name="HomeProgramInformation_CustomFieldBitValue5" type="xs:boolean"/>
            <xs:element minOccurs="0" name="HomeProgramInformation_CustomFieldDateValue1" type="xs:date"/>
            <xs:element minOccurs="0" name="HomeProgramInformation_CustomFieldDateValue2" type="xs:date"/>
            <xs:element minOccurs="0" name="HomeProgramInformation_CustomFieldDateValue3" type="xs:date"/>
            <xs:element minOccurs="0" name="HomeProgramInformation_CustomFieldDateValue4" type="xs:date"/>
            <xs:element minOccurs="0" name="HomeProgramInformation_CustomFieldDateValue5" type="xs:date"/>
            <xs:element minOccurs="0" name="HomeProgramInformation_CustomFieldDecimalValue1" type="xs:decimal"/>
            <xs:element minOccurs="0" name="HomeProgramInformation_CustomFieldDecimalValue2" type="xs:decimal"/>
            <xs:element minOccurs="0" name="HomeProgramInformation_CustomFieldDecimalValue3" type="xs:decimal"/>
            <xs:element minOccurs="0" name="HomeProgramInformation_CustomFieldDecimalValue4" type="xs:decimal"/>
            <xs:element minOccurs="0" name="HomeProgramInformation_CustomFieldDecimalValue5" type="xs:decimal"/>
            <xs:element minOccurs="0" name="HomeProgramInformation_CustomFieldNumericValue1" type="xs:decimal"/>
            <xs:element minOccurs="0" name="HomeProgramInformation_CustomFieldNumericValue2" type="xs:decimal"/>
            <xs:element minOccurs="0" name="HomeProgramInformation_CustomFieldNumericValue3" type="xs:decimal"/>
            <xs:element minOccurs="0" name="HomeProgramInformation_CustomFieldNumericValue4" type="xs:decimal"/>
            <xs:element minOccurs="0" name="HomeProgramInformation_CustomFieldNumericValue5" type="xs:decimal"/>
            <xs:element minOccurs="0" name="HomeProgramInformation_CustomFieldTextValue1" type="xs:string"/>
            <xs:element minOccurs="0" name="HomeProgramInformation_CustomFieldTextValue10" type="xs:string"/>
            <xs:element minOccurs="0" name="HomeProgramInformation_CustomFieldTextValue2" type="xs:string"/>
            <xs:element minOccurs="0" name="HomeProgramInformation_CustomFieldTextValue3" type="xs:string"/>
            <xs:element minOccurs="0" name="HomeProgramInformation_CustomFieldTextValue4" type="xs:string"/>
            <xs:element minOccurs="0" name="HomeProgramInformation_CustomFieldTextValue5" type="xs:string"/>
            <xs:element minOccurs="0" name="HomeProgramInformation_CustomFieldTextValue6" type="xs:string"/>
            <xs:element minOccurs="0" name="HomeProgramInformation_CustomFieldTextValue7" type="xs:string"/>
            <xs:element minOccurs="0" name="HomeProgramInformation_CustomFieldTextValue8" type="xs:string"/>
            <xs:element minOccurs="0" name="HomeProgramInformation_CustomFieldTextValue9" type="xs:string"/>
            <xs:element minOccurs="0" name="HomeProgramInformation_IDISProjectNumber" type="xs:string"/>
            <xs:element minOccurs="0" name="HomeProgramInformation_NumberOfHighHomeUnitsPlanned" type="xs:int"/>
            <xs:element minOccurs="0" name="HomeProgramInformation_NumberOfHomeUnitsPlanned" type="xs:int"/>
            <xs:element minOccurs="0" name="HomeProgramInformation_NumberOfLowHomeUnitsPlanned" type="xs:int"/>
            <xs:element minOccurs="0" name="HomeProgramInformation_SubsidyPerUnit" type="xs:decimal"/>
            <xs:element minOccurs="0" name="MaintenanceExpenses_CustomFieldBitValue1" type="xs:boolean"/>
            <xs:element minOccurs="0" name="MaintenanceExpenses_CustomFieldBitValue2" type="xs:boolean"/>
            <xs:element minOccurs="0" name="MaintenanceExpenses_CustomFieldBitValue3" type="xs:boolean"/>
            <xs:element minOccurs="0" name="MaintenanceExpenses_CustomFieldBitValue4" type="xs:boolean"/>
            <xs:element minOccurs="0" name="MaintenanceExpenses_CustomFieldBitValue5" type="xs:boolean"/>
            <xs:element minOccurs="0" name="MaintenanceExpenses_CustomFieldDateValue1" type="xs:date"/>
            <xs:element minOccurs="0" name="MaintenanceExpenses_CustomFieldDateValue2" type="xs:date"/>
            <xs:element minOccurs="0" name="MaintenanceExpenses_CustomFieldDateValue3" type="xs:date"/>
            <xs:element minOccurs="0" name="MaintenanceExpenses_CustomFieldDateValue4" type="xs:date"/>
            <xs:element minOccurs="0" name="MaintenanceExpenses_CustomFieldDateValue5" type="xs:date"/>
            <xs:element minOccurs="0" name="MaintenanceExpenses_CustomFieldDecimalValue1" type="xs:decimal"/>
            <xs:element minOccurs="0" name="MaintenanceExpenses_CustomFieldDecimalValue2" type="xs:decimal"/>
            <xs:element minOccurs="0" name="MaintenanceExpenses_CustomFieldDecimalValue3" type="xs:decimal"/>
            <xs:element minOccurs="0" name="MaintenanceExpenses_CustomFieldDecimalValue4" type="xs:decimal"/>
            <xs:element minOccurs="0" name="MaintenanceExpenses_CustomFieldDecimalValue5" type="xs:decimal"/>
            <xs:element minOccurs="0" name="MaintenanceExpenses_CustomFieldNumericValue1" type="xs:decimal"/>
            <xs:element minOccurs="0" name="MaintenanceExpenses_CustomFieldNumericValue2" type="xs:decimal"/>
            <xs:element minOccurs="0" name="MaintenanceExpenses_CustomFieldNumericValue3" type="xs:decimal"/>
            <xs:element minOccurs="0" name="MaintenanceExpenses_CustomFieldNumericValue4" type="xs:decimal"/>
            <xs:element minOccurs="0" name="MaintenanceExpenses_CustomFieldNumericValue5" type="xs:decimal"/>
            <xs:element minOccurs="0" name="MaintenanceExpenses_CustomFieldTextValue1" type="xs:string"/>
            <xs:element minOccurs="0" name="MaintenanceExpenses_CustomFieldTextValue10" type="xs:string"/>
            <xs:element minOccurs="0" name="MaintenanceExpenses_CustomFieldTextValue11" type="xs:string"/>
            <xs:element minOccurs="0" name="MaintenanceExpenses_CustomFieldTextValue12" type="xs:string"/>
            <xs:element minOccurs="0" name="MaintenanceExpenses_CustomFieldTextValue13" type="xs:string"/>
            <xs:element minOccurs="0" name="MaintenanceExpenses_CustomFieldTextValue14" type="xs:string"/>
            <xs:element minOccurs="0" name="MaintenanceExpenses_CustomFieldTextValue15" type="xs:string"/>
            <xs:element minOccurs="0" name="MaintenanceExpenses_CustomFieldTextValue2" type="xs:string"/>
            <xs:element minOccurs="0" name="MaintenanceExpenses_CustomFieldTextValue3" type="xs:string"/>
            <xs:element minOccurs="0" name="MaintenanceExpenses_CustomFieldTextValue4" type="xs:string"/>
            <xs:element minOccurs="0" name="MaintenanceExpenses_CustomFieldTextValue5" type="xs:string"/>
            <xs:element minOccurs="0" name="MaintenanceExpenses_CustomFieldTextValue6" type="xs:string"/>
            <xs:element minOccurs="0" name="MaintenanceExpenses_CustomFieldTextValue7" type="xs:string"/>
            <xs:element minOccurs="0" name="MaintenanceExpenses_CustomFieldTextValue8" type="xs:string"/>
            <xs:element minOccurs="0" name="MaintenanceExpenses_CustomFieldTextValue9" type="xs:string"/>
            <xs:element minOccurs="0" name="MaintenanceExpenses_Decorating" type="xs:decimal"/>
            <xs:element minOccurs="0" name="MaintenanceExpenses_Elevator" type="xs:decimal"/>
            <xs:element minOccurs="0" name="MaintenanceExpenses_Exterminating" type="xs:decimal"/>
            <xs:element minOccurs="0" name="MaintenanceExpenses_Landscaping" type="xs:decimal"/>
            <xs:element minOccurs="0" name="MaintenanceExpenses_MaintenancePayroll" type="xs:decimal"/>
            <xs:element minOccurs="0" name="MaintenanceExpenses_Other" type="xs:decimal"/>
            <xs:element minOccurs="0" name="MaintenanceExpenses_OtherDescription" type="xs:string"/>
            <xs:element minOccurs="0" name="MaintenanceExpenses_Repairs" type="xs:decimal"/>
            <xs:element minOccurs="0" name="MaintenanceExpenses_SnowRemoval" type="xs:decimal"/>
            <xs:element minOccurs="0" name="MaintenanceExpenses_Supplies" type="xs:decimal"/>
            <xs:element minOccurs="0" name="MaintenanceExpenses_SwimmingPool_x002F_Picnic_x002F_BBQ_x0020_Area" type="xs:decimal"/>
            <xs:element minOccurs="0" name="ManagerInformation_Contact_City" type="xs:string"/>
            <xs:element minOccurs="0" name="ManagerInformation_Contact_County" type="xs:string"/>
            <xs:element minOccurs="0" name="ManagerInformation_Contact_Email" type="xs:string"/>
            <xs:element minOccurs="0" name="ManagerInformation_Contact_Fax" type="xs:string"/>
            <xs:element minOccurs="0" name="ManagerInformation_Contact_FirstName" type="xs:string"/>
            <xs:element minOccurs="0" name="ManagerInformation_Contact_LastNameOrBusinessName" type="xs:string"/>
            <xs:element minOccurs="0" name="ManagerInformation_Contact_MI" type="xs:string"/>
            <xs:element minOccurs="0" name="ManagerInformation_Contact_Phone" type="xs:string"/>
            <xs:element minOccurs="0" name="ManagerInformation_Contact_PrimaryStreet" type="xs:string"/>
            <xs:element minOccurs="0" name="ManagerInformation_Contact_Salutation" type="xs:string"/>
            <xs:element minOccurs="0" name="ManagerInformation_Contact_SecondaryStreet" type="xs:string"/>
            <xs:element minOccurs="0" name="ManagerInformation_Contact_State" type="xs:string"/>
            <xs:element minOccurs="0" name="ManagerInformation_Contact_TaxID" type="xs:string"/>
            <xs:element minOccurs="0" name="ManagerInformation_Contact_Title" type="xs:string"/>
            <xs:element minOccurs="0" name="ManagerInformation_Contact_Zip" type="xs:string"/>
            <xs:element minOccurs="0" name="ManagerInformation_ContactID" type="xs:int"/>
            <xs:element minOccurs="0" name="ManagerInformation_CustomFieldBitValue1" type="xs:boolean"/>
            <xs:element minOccurs="0" name="ManagerInformation_CustomFieldBitValue2" type="xs:boolean"/>
            <xs:element minOccurs="0" name="ManagerInformation_CustomFieldBitValue3" type="xs:boolean"/>
            <xs:element minOccurs="0" name="ManagerInformation_CustomFieldBitValue4" type="xs:boolean"/>
            <xs:element minOccurs="0" name="ManagerInformation_CustomFieldBitValue5" type="xs:boolean"/>
            <xs:element minOccurs="0" name="ManagerInformation_CustomFieldDateValue1" type="xs:date"/>
            <xs:element minOccurs="0" name="ManagerInformation_CustomFieldDateValue2" type="xs:date"/>
            <xs:element minOccurs="0" name="ManagerInformation_CustomFieldDateValue3" type="xs:date"/>
            <xs:element minOccurs="0" name="ManagerInformation_CustomFieldDateValue4" type="xs:date"/>
            <xs:element minOccurs="0" name="ManagerInformation_CustomFieldDateValue5" type="xs:date"/>
            <xs:element minOccurs="0" name="ManagerInformation_CustomFieldDecimalValue1" type="xs:decimal"/>
            <xs:element minOccurs="0" name="ManagerInformation_CustomFieldDecimalValue2" type="xs:decimal"/>
            <xs:element minOccurs="0" name="ManagerInformation_CustomFieldDecimalValue3" type="xs:decimal"/>
            <xs:element minOccurs="0" name="ManagerInformation_CustomFieldDecimalValue4" type="xs:decimal"/>
            <xs:element minOccurs="0" name="ManagerInformation_CustomFieldDecimalValue5" type="xs:decimal"/>
            <xs:element minOccurs="0" name="ManagerInformation_CustomFieldNumericValue1" type="xs:decimal"/>
            <xs:element minOccurs="0" name="ManagerInformation_CustomFieldNumericValue2" type="xs:decimal"/>
            <xs:element minOccurs="0" name="ManagerInformation_CustomFieldNumericValue3" type="xs:decimal"/>
            <xs:element minOccurs="0" name="ManagerInformation_CustomFieldNumericValue4" type="xs:decimal"/>
            <xs:element minOccurs="0" name="ManagerInformation_CustomFieldNumericValue5" type="xs:decimal"/>
            <xs:element minOccurs="0" name="ManagerInformation_CustomFieldTextValue1" type="xs:string"/>
            <xs:element minOccurs="0" name="ManagerInformation_CustomFieldTextValue10" type="xs:string"/>
            <xs:element minOccurs="0" name="ManagerInformation_CustomFieldTextValue11" type="xs:string"/>
            <xs:element minOccurs="0" name="ManagerInformation_CustomFieldTextValue12" type="xs:string"/>
            <xs:element minOccurs="0" name="ManagerInformation_CustomFieldTextValue13" type="xs:string"/>
            <xs:element minOccurs="0" name="ManagerInformation_CustomFieldTextValue14" type="xs:string"/>
            <xs:element minOccurs="0" name="ManagerInformation_CustomFieldTextValue15" type="xs:string"/>
            <xs:element minOccurs="0" name="ManagerInformation_CustomFieldTextValue2" type="xs:string"/>
            <xs:element minOccurs="0" name="ManagerInformation_CustomFieldTextValue3" type="xs:string"/>
            <xs:element minOccurs="0" name="ManagerInformation_CustomFieldTextValue4" type="xs:string"/>
            <xs:element minOccurs="0" name="ManagerInformation_CustomFieldTextValue5" type="xs:string"/>
            <xs:element minOccurs="0" name="ManagerInformation_CustomFieldTextValue6" type="xs:string"/>
            <xs:element minOccurs="0" name="ManagerInformation_CustomFieldTextValue7" type="xs:string"/>
            <xs:element minOccurs="0" name="ManagerInformation_CustomFieldTextValue8" type="xs:string"/>
            <xs:element minOccurs="0" name="ManagerInformation_CustomFieldTextValue9" type="xs:string"/>
            <xs:element minOccurs="0" name="ManagerInformation_EntityContact_City" type="xs:string"/>
            <xs:element minOccurs="0" name="ManagerInformation_EntityContact_County" type="xs:string"/>
            <xs:element minOccurs="0" name="ManagerInformation_EntityContact_Email" type="xs:string"/>
            <xs:element minOccurs="0" name="ManagerInformation_EntityContact_Fax" type="xs:string"/>
            <xs:element minOccurs="0" name="ManagerInformation_EntityContact_FirstName" type="xs:string"/>
            <xs:element minOccurs="0" name="ManagerInformation_EntityContact_LastNameOrBusinessName" type="xs:string"/>
            <xs:element minOccurs="0" name="ManagerInformation_EntityContact_MI" type="xs:string"/>
            <xs:element minOccurs="0" name="ManagerInformation_EntityContact_Phone" type="xs:string"/>
            <xs:element minOccurs="0" name="ManagerInformation_EntityContact_PrimaryStreet" type="xs:string"/>
            <xs:element minOccurs="0" name="ManagerInformation_EntityContact_Salutation" type="xs:string"/>
            <xs:element minOccurs="0" name="ManagerInformation_EntityContact_SecondaryStreet" type="xs:string"/>
            <xs:element minOccurs="0" name="ManagerInformation_EntityContact_State" type="xs:string"/>
            <xs:element minOccurs="0" name="ManagerInformation_EntityContact_TaxID" type="xs:string"/>
            <xs:element minOccurs="0" name="ManagerInformation_EntityContact_Title" type="xs:string"/>
            <xs:element minOccurs="0" name="ManagerInformation_EntityContact_Zip" type="xs:string"/>
            <xs:element minOccurs="0" name="ManagerInformation_EntityContactID" type="xs:int"/>
            <xs:element minOccurs="0" name="NonProfitParticipants_ContactCapacityType_CapacityType_Item1" type="xs:string"/>
            <xs:element minOccurs="0" name="NonProfitParticipants_ContactCapacityType_CapacityType_Item2" type="xs:string"/>
            <xs:element minOccurs="0" name="NonProfitParticipants_ContactCapacityType_CapacityType_Item3" type="xs:string"/>
            <xs:element minOccurs="0" name="NonProfitParticipants_ContactCapacityType_CapacityType_Item4" type="xs:string"/>
            <xs:element minOccurs="0" name="NonProfitParticipants_ContactCapacityType_CapacityType_Item5" type="xs:string"/>
            <xs:element minOccurs="0" name="NonProfitParticipants_ContactCapacityType_CapacityType_Item6" type="xs:string"/>
            <xs:element minOccurs="0" name="NonProfitParticipants_ContactCapacityType_CapacityType_Item7" type="xs:string"/>
            <xs:element minOccurs="0" name="NonProfitParticipants_ContactCapacityType_CapacityType_Item8" type="xs:string"/>
            <xs:element minOccurs="0" name="NonProfitParticipants_ContactCapacityType_CapacityType_Item9" type="xs:string"/>
            <xs:element minOccurs="0" name="NonProfitParticipants_ContactCapacityType_CapacityType_Item10" type="xs:string"/>
            <xs:element minOccurs="0" name="NonProfitParticipants_Contacts_City_Item1" type="xs:string"/>
            <xs:element minOccurs="0" name="NonProfitParticipants_Contacts_City_Item2" type="xs:string"/>
            <xs:element minOccurs="0" name="NonProfitParticipants_Contacts_City_Item3" type="xs:string"/>
            <xs:element minOccurs="0" name="NonProfitParticipants_Contacts_City_Item4" type="xs:string"/>
            <xs:element minOccurs="0" name="NonProfitParticipants_Contacts_City_Item5" type="xs:string"/>
            <xs:element minOccurs="0" name="NonProfitParticipants_Contacts_City_Item6" type="xs:string"/>
            <xs:element minOccurs="0" name="NonProfitParticipants_Contacts_City_Item7" type="xs:string"/>
            <xs:element minOccurs="0" name="NonProfitParticipants_Contacts_City_Item8" type="xs:string"/>
            <xs:element minOccurs="0" name="NonProfitParticipants_Contacts_City_Item9" type="xs:string"/>
            <xs:element minOccurs="0" name="NonProfitParticipants_Contacts_City_Item10" type="xs:string"/>
            <xs:element minOccurs="0" name="NonProfitParticipants_Contacts_County_Item1" type="xs:string"/>
            <xs:element minOccurs="0" name="NonProfitParticipants_Contacts_County_Item2" type="xs:string"/>
            <xs:element minOccurs="0" name="NonProfitParticipants_Contacts_County_Item3" type="xs:string"/>
            <xs:element minOccurs="0" name="NonProfitParticipants_Contacts_County_Item4" type="xs:string"/>
            <xs:element minOccurs="0" name="NonProfitParticipants_Contacts_County_Item5" type="xs:string"/>
            <xs:element minOccurs="0" name="NonProfitParticipants_Contacts_County_Item6" type="xs:string"/>
            <xs:element minOccurs="0" name="NonProfitParticipants_Contacts_County_Item7" type="xs:string"/>
            <xs:element minOccurs="0" name="NonProfitParticipants_Contacts_County_Item8" type="xs:string"/>
            <xs:element minOccurs="0" name="NonProfitParticipants_Contacts_County_Item9" type="xs:string"/>
            <xs:element minOccurs="0" name="NonProfitParticipants_Contacts_County_Item10" type="xs:string"/>
            <xs:element minOccurs="0" name="NonProfitParticipants_Contacts_Email_Item1" type="xs:string"/>
            <xs:element minOccurs="0" name="NonProfitParticipants_Contacts_Email_Item2" type="xs:string"/>
            <xs:element minOccurs="0" name="NonProfitParticipants_Contacts_Email_Item3" type="xs:string"/>
            <xs:element minOccurs="0" name="NonProfitParticipants_Contacts_Email_Item4" type="xs:string"/>
            <xs:element minOccurs="0" name="NonProfitParticipants_Contacts_Email_Item5" type="xs:string"/>
            <xs:element minOccurs="0" name="NonProfitParticipants_Contacts_Email_Item6" type="xs:string"/>
            <xs:element minOccurs="0" name="NonProfitParticipants_Contacts_Email_Item7" type="xs:string"/>
            <xs:element minOccurs="0" name="NonProfitParticipants_Contacts_Email_Item8" type="xs:string"/>
            <xs:element minOccurs="0" name="NonProfitParticipants_Contacts_Email_Item9" type="xs:string"/>
            <xs:element minOccurs="0" name="NonProfitParticipants_Contacts_Email_Item10" type="xs:string"/>
            <xs:element minOccurs="0" name="NonProfitParticipants_Contacts_Fax_Item1" type="xs:string"/>
            <xs:element minOccurs="0" name="NonProfitParticipants_Contacts_Fax_Item2" type="xs:string"/>
            <xs:element minOccurs="0" name="NonProfitParticipants_Contacts_Fax_Item3" type="xs:string"/>
            <xs:element minOccurs="0" name="NonProfitParticipants_Contacts_Fax_Item4" type="xs:string"/>
            <xs:element minOccurs="0" name="NonProfitParticipants_Contacts_Fax_Item5" type="xs:string"/>
            <xs:element minOccurs="0" name="NonProfitParticipants_Contacts_Fax_Item6" type="xs:string"/>
            <xs:element minOccurs="0" name="NonProfitParticipants_Contacts_Fax_Item7" type="xs:string"/>
            <xs:element minOccurs="0" name="NonProfitParticipants_Contacts_Fax_Item8" type="xs:string"/>
            <xs:element minOccurs="0" name="NonProfitParticipants_Contacts_Fax_Item9" type="xs:string"/>
            <xs:element minOccurs="0" name="NonProfitParticipants_Contacts_Fax_Item10" type="xs:string"/>
            <xs:element minOccurs="0" name="NonProfitParticipants_Contacts_FirstName_Item1" type="xs:string"/>
            <xs:element minOccurs="0" name="NonProfitParticipants_Contacts_FirstName_Item2" type="xs:string"/>
            <xs:element minOccurs="0" name="NonProfitParticipants_Contacts_FirstName_Item3" type="xs:string"/>
            <xs:element minOccurs="0" name="NonProfitParticipants_Contacts_FirstName_Item4" type="xs:string"/>
            <xs:element minOccurs="0" name="NonProfitParticipants_Contacts_FirstName_Item5" type="xs:string"/>
            <xs:element minOccurs="0" name="NonProfitParticipants_Contacts_FirstName_Item6" type="xs:string"/>
            <xs:element minOccurs="0" name="NonProfitParticipants_Contacts_FirstName_Item7" type="xs:string"/>
            <xs:element minOccurs="0" name="NonProfitParticipants_Contacts_FirstName_Item8" type="xs:string"/>
            <xs:element minOccurs="0" name="NonProfitParticipants_Contacts_FirstName_Item9" type="xs:string"/>
            <xs:element minOccurs="0" name="NonProfitParticipants_Contacts_FirstName_Item10" type="xs:string"/>
            <xs:element minOccurs="0" name="NonProfitParticipants_Contacts_LastNameOrBusinessName_Item1" type="xs:string"/>
            <xs:element minOccurs="0" name="NonProfitParticipants_Contacts_LastNameOrBusinessName_Item2" type="xs:string"/>
            <xs:element minOccurs="0" name="NonProfitParticipants_Contacts_LastNameOrBusinessName_Item3" type="xs:string"/>
            <xs:element minOccurs="0" name="NonProfitParticipants_Contacts_LastNameOrBusinessName_Item4" type="xs:string"/>
            <xs:element minOccurs="0" name="NonProfitParticipants_Contacts_LastNameOrBusinessName_Item5" type="xs:string"/>
            <xs:element minOccurs="0" name="NonProfitParticipants_Contacts_LastNameOrBusinessName_Item6" type="xs:string"/>
            <xs:element minOccurs="0" name="NonProfitParticipants_Contacts_LastNameOrBusinessName_Item7" type="xs:string"/>
            <xs:element minOccurs="0" name="NonProfitParticipants_Contacts_LastNameOrBusinessName_Item8" type="xs:string"/>
            <xs:element minOccurs="0" name="NonProfitParticipants_Contacts_LastNameOrBusinessName_Item9" type="xs:string"/>
            <xs:element minOccurs="0" name="NonProfitParticipants_Contacts_LastNameOrBusinessName_Item10" type="xs:string"/>
            <xs:element minOccurs="0" name="NonProfitParticipants_Contacts_MI_Item1" type="xs:string"/>
            <xs:element minOccurs="0" name="NonProfitParticipants_Contacts_MI_Item2" type="xs:string"/>
            <xs:element minOccurs="0" name="NonProfitParticipants_Contacts_MI_Item3" type="xs:string"/>
            <xs:element minOccurs="0" name="NonProfitParticipants_Contacts_MI_Item4" type="xs:string"/>
            <xs:element minOccurs="0" name="NonProfitParticipants_Contacts_MI_Item5" type="xs:string"/>
            <xs:element minOccurs="0" name="NonProfitParticipants_Contacts_MI_Item6" type="xs:string"/>
            <xs:element minOccurs="0" name="NonProfitParticipants_Contacts_MI_Item7" type="xs:string"/>
            <xs:element minOccurs="0" name="NonProfitParticipants_Contacts_MI_Item8" type="xs:string"/>
            <xs:element minOccurs="0" name="NonProfitParticipants_Contacts_MI_Item9" type="xs:string"/>
            <xs:element minOccurs="0" name="NonProfitParticipants_Contacts_MI_Item10" type="xs:string"/>
            <xs:element minOccurs="0" name="NonProfitParticipants_Contacts_Phone_Item1" type="xs:string"/>
            <xs:element minOccurs="0" name="NonProfitParticipants_Contacts_Phone_Item2" type="xs:string"/>
            <xs:element minOccurs="0" name="NonProfitParticipants_Contacts_Phone_Item3" type="xs:string"/>
            <xs:element minOccurs="0" name="NonProfitParticipants_Contacts_Phone_Item4" type="xs:string"/>
            <xs:element minOccurs="0" name="NonProfitParticipants_Contacts_Phone_Item5" type="xs:string"/>
            <xs:element minOccurs="0" name="NonProfitParticipants_Contacts_Phone_Item6" type="xs:string"/>
            <xs:element minOccurs="0" name="NonProfitParticipants_Contacts_Phone_Item7" type="xs:string"/>
            <xs:element minOccurs="0" name="NonProfitParticipants_Contacts_Phone_Item8" type="xs:string"/>
            <xs:element minOccurs="0" name="NonProfitParticipants_Contacts_Phone_Item9" type="xs:string"/>
            <xs:element minOccurs="0" name="NonProfitParticipants_Contacts_Phone_Item10" type="xs:string"/>
            <xs:element minOccurs="0" name="NonProfitParticipants_Contacts_PrimaryStreet_Item1" type="xs:string"/>
            <xs:element minOccurs="0" name="NonProfitParticipants_Contacts_PrimaryStreet_Item2" type="xs:string"/>
            <xs:element minOccurs="0" name="NonProfitParticipants_Contacts_PrimaryStreet_Item3" type="xs:string"/>
            <xs:element minOccurs="0" name="NonProfitParticipants_Contacts_PrimaryStreet_Item4" type="xs:string"/>
            <xs:element minOccurs="0" name="NonProfitParticipants_Contacts_PrimaryStreet_Item5" type="xs:string"/>
            <xs:element minOccurs="0" name="NonProfitParticipants_Contacts_PrimaryStreet_Item6" type="xs:string"/>
            <xs:element minOccurs="0" name="NonProfitParticipants_Contacts_PrimaryStreet_Item7" type="xs:string"/>
            <xs:element minOccurs="0" name="NonProfitParticipants_Contacts_PrimaryStreet_Item8" type="xs:string"/>
            <xs:element minOccurs="0" name="NonProfitParticipants_Contacts_PrimaryStreet_Item9" type="xs:string"/>
            <xs:element minOccurs="0" name="NonProfitParticipants_Contacts_PrimaryStreet_Item10" type="xs:string"/>
            <xs:element minOccurs="0" name="NonProfitParticipants_Contacts_Salutation_Item1" type="xs:string"/>
            <xs:element minOccurs="0" name="NonProfitParticipants_Contacts_Salutation_Item2" type="xs:string"/>
            <xs:element minOccurs="0" name="NonProfitParticipants_Contacts_Salutation_Item3" type="xs:string"/>
            <xs:element minOccurs="0" name="NonProfitParticipants_Contacts_Salutation_Item4" type="xs:string"/>
            <xs:element minOccurs="0" name="NonProfitParticipants_Contacts_Salutation_Item5" type="xs:string"/>
            <xs:element minOccurs="0" name="NonProfitParticipants_Contacts_Salutation_Item6" type="xs:string"/>
            <xs:element minOccurs="0" name="NonProfitParticipants_Contacts_Salutation_Item7" type="xs:string"/>
            <xs:element minOccurs="0" name="NonProfitParticipants_Contacts_Salutation_Item8" type="xs:string"/>
            <xs:element minOccurs="0" name="NonProfitParticipants_Contacts_Salutation_Item9" type="xs:string"/>
            <xs:element minOccurs="0" name="NonProfitParticipants_Contacts_Salutation_Item10" type="xs:string"/>
            <xs:element minOccurs="0" name="NonProfitParticipants_Contacts_SecondaryStreet_Item1" type="xs:string"/>
            <xs:element minOccurs="0" name="NonProfitParticipants_Contacts_SecondaryStreet_Item2" type="xs:string"/>
            <xs:element minOccurs="0" name="NonProfitParticipants_Contacts_SecondaryStreet_Item3" type="xs:string"/>
            <xs:element minOccurs="0" name="NonProfitParticipants_Contacts_SecondaryStreet_Item4" type="xs:string"/>
            <xs:element minOccurs="0" name="NonProfitParticipants_Contacts_SecondaryStreet_Item5" type="xs:string"/>
            <xs:element minOccurs="0" name="NonProfitParticipants_Contacts_SecondaryStreet_Item6" type="xs:string"/>
            <xs:element minOccurs="0" name="NonProfitParticipants_Contacts_SecondaryStreet_Item7" type="xs:string"/>
            <xs:element minOccurs="0" name="NonProfitParticipants_Contacts_SecondaryStreet_Item8" type="xs:string"/>
            <xs:element minOccurs="0" name="NonProfitParticipants_Contacts_SecondaryStreet_Item9" type="xs:string"/>
            <xs:element minOccurs="0" name="NonProfitParticipants_Contacts_SecondaryStreet_Item10" type="xs:string"/>
            <xs:element minOccurs="0" name="NonProfitParticipants_Contacts_State_Item1" type="xs:string"/>
            <xs:element minOccurs="0" name="NonProfitParticipants_Contacts_State_Item2" type="xs:string"/>
            <xs:element minOccurs="0" name="NonProfitParticipants_Contacts_State_Item3" type="xs:string"/>
            <xs:element minOccurs="0" name="NonProfitParticipants_Contacts_State_Item4" type="xs:string"/>
            <xs:element minOccurs="0" name="NonProfitParticipants_Contacts_State_Item5" type="xs:string"/>
            <xs:element minOccurs="0" name="NonProfitParticipants_Contacts_State_Item6" type="xs:string"/>
            <xs:element minOccurs="0" name="NonProfitParticipants_Contacts_State_Item7" type="xs:string"/>
            <xs:element minOccurs="0" name="NonProfitParticipants_Contacts_State_Item8" type="xs:string"/>
            <xs:element minOccurs="0" name="NonProfitParticipants_Contacts_State_Item9" type="xs:string"/>
            <xs:element minOccurs="0" name="NonProfitParticipants_Contacts_State_Item10" type="xs:string"/>
            <xs:element minOccurs="0" name="NonProfitParticipants_Contacts_TaxId_Item1" type="xs:string"/>
            <xs:element minOccurs="0" name="NonProfitParticipants_Contacts_TaxId_Item2" type="xs:string"/>
            <xs:element minOccurs="0" name="NonProfitParticipants_Contacts_TaxId_Item3" type="xs:string"/>
            <xs:element minOccurs="0" name="NonProfitParticipants_Contacts_TaxId_Item4" type="xs:string"/>
            <xs:element minOccurs="0" name="NonProfitParticipants_Contacts_TaxId_Item5" type="xs:string"/>
            <xs:element minOccurs="0" name="NonProfitParticipants_Contacts_TaxId_Item6" type="xs:string"/>
            <xs:element minOccurs="0" name="NonProfitParticipants_Contacts_TaxId_Item7" type="xs:string"/>
            <xs:element minOccurs="0" name="NonProfitParticipants_Contacts_TaxId_Item8" type="xs:string"/>
            <xs:element minOccurs="0" name="NonProfitParticipants_Contacts_TaxId_Item9" type="xs:string"/>
            <xs:element minOccurs="0" name="NonProfitParticipants_Contacts_TaxId_Item10" type="xs:string"/>
            <xs:element minOccurs="0" name="NonProfitParticipants_Contacts_Title_Item1" type="xs:string"/>
            <xs:element minOccurs="0" name="NonProfitParticipants_Contacts_Title_Item2" type="xs:string"/>
            <xs:element minOccurs="0" name="NonProfitParticipants_Contacts_Title_Item3" type="xs:string"/>
            <xs:element minOccurs="0" name="NonProfitParticipants_Contacts_Title_Item4" type="xs:string"/>
            <xs:element minOccurs="0" name="NonProfitParticipants_Contacts_Title_Item5" type="xs:string"/>
            <xs:element minOccurs="0" name="NonProfitParticipants_Contacts_Title_Item6" type="xs:string"/>
            <xs:element minOccurs="0" name="NonProfitParticipants_Contacts_Title_Item7" type="xs:string"/>
            <xs:element minOccurs="0" name="NonProfitParticipants_Contacts_Title_Item8" type="xs:string"/>
            <xs:element minOccurs="0" name="NonProfitParticipants_Contacts_Title_Item9" type="xs:string"/>
            <xs:element minOccurs="0" name="NonProfitParticipants_Contacts_Title_Item10" type="xs:string"/>
            <xs:element minOccurs="0" name="NonProfitParticipants_Contacts_Zip_Item1" type="xs:string"/>
            <xs:element minOccurs="0" name="NonProfitParticipants_Contacts_Zip_Item2" type="xs:string"/>
            <xs:element minOccurs="0" name="NonProfitParticipants_Contacts_Zip_Item3" type="xs:string"/>
            <xs:element minOccurs="0" name="NonProfitParticipants_Contacts_Zip_Item4" type="xs:string"/>
            <xs:element minOccurs="0" name="NonProfitParticipants_Contacts_Zip_Item5" type="xs:string"/>
            <xs:element minOccurs="0" name="NonProfitParticipants_Contacts_Zip_Item6" type="xs:string"/>
            <xs:element minOccurs="0" name="NonProfitParticipants_Contacts_Zip_Item7" type="xs:string"/>
            <xs:element minOccurs="0" name="NonProfitParticipants_Contacts_Zip_Item8" type="xs:string"/>
            <xs:element minOccurs="0" name="NonProfitParticipants_Contacts_Zip_Item9" type="xs:string"/>
            <xs:element minOccurs="0" name="NonProfitParticipants_Contacts_Zip_Item10" type="xs:string"/>
            <xs:element minOccurs="0" name="NonProfitParticipants_CustomFieldBitValue1_Item1" type="xs:boolean"/>
            <xs:element minOccurs="0" name="NonProfitParticipants_CustomFieldBitValue1_Item2" type="xs:boolean"/>
            <xs:element minOccurs="0" name="NonProfitParticipants_CustomFieldBitValue1_Item3" type="xs:boolean"/>
            <xs:element minOccurs="0" name="NonProfitParticipants_CustomFieldBitValue1_Item4" type="xs:boolean"/>
            <xs:element minOccurs="0" name="NonProfitParticipants_CustomFieldBitValue1_Item5" type="xs:boolean"/>
            <xs:element minOccurs="0" name="NonProfitParticipants_CustomFieldBitValue1_Item6" type="xs:boolean"/>
            <xs:element minOccurs="0" name="NonProfitParticipants_CustomFieldBitValue1_Item7" type="xs:boolean"/>
            <xs:element minOccurs="0" name="NonProfitParticipants_CustomFieldBitValue1_Item8" type="xs:boolean"/>
            <xs:element minOccurs="0" name="NonProfitParticipants_CustomFieldBitValue1_Item9" type="xs:boolean"/>
            <xs:element minOccurs="0" name="NonProfitParticipants_CustomFieldBitValue1_Item10" type="xs:boolean"/>
            <xs:element minOccurs="0" name="NonProfitParticipants_CustomFieldBitValue2_Item1" type="xs:boolean"/>
            <xs:element minOccurs="0" name="NonProfitParticipants_CustomFieldBitValue2_Item2" type="xs:boolean"/>
            <xs:element minOccurs="0" name="NonProfitParticipants_CustomFieldBitValue2_Item3" type="xs:boolean"/>
            <xs:element minOccurs="0" name="NonProfitParticipants_CustomFieldBitValue2_Item4" type="xs:boolean"/>
            <xs:element minOccurs="0" name="NonProfitParticipants_CustomFieldBitValue2_Item5" type="xs:boolean"/>
            <xs:element minOccurs="0" name="NonProfitParticipants_CustomFieldBitValue2_Item6" type="xs:boolean"/>
            <xs:element minOccurs="0" name="NonProfitParticipants_CustomFieldBitValue2_Item7" type="xs:boolean"/>
            <xs:element minOccurs="0" name="NonProfitParticipants_CustomFieldBitValue2_Item8" type="xs:boolean"/>
            <xs:element minOccurs="0" name="NonProfitParticipants_CustomFieldBitValue2_Item9" type="xs:boolean"/>
            <xs:element minOccurs="0" name="NonProfitParticipants_CustomFieldBitValue2_Item10" type="xs:boolean"/>
            <xs:element minOccurs="0" name="NonProfitParticipants_CustomFieldBitValue3_Item1" type="xs:boolean"/>
            <xs:element minOccurs="0" name="NonProfitParticipants_CustomFieldBitValue3_Item2" type="xs:boolean"/>
            <xs:element minOccurs="0" name="NonProfitParticipants_CustomFieldBitValue3_Item3" type="xs:boolean"/>
            <xs:element minOccurs="0" name="NonProfitParticipants_CustomFieldBitValue3_Item4" type="xs:boolean"/>
            <xs:element minOccurs="0" name="NonProfitParticipants_CustomFieldBitValue3_Item5" type="xs:boolean"/>
            <xs:element minOccurs="0" name="NonProfitParticipants_CustomFieldBitValue3_Item6" type="xs:boolean"/>
            <xs:element minOccurs="0" name="NonProfitParticipants_CustomFieldBitValue3_Item7" type="xs:boolean"/>
            <xs:element minOccurs="0" name="NonProfitParticipants_CustomFieldBitValue3_Item8" type="xs:boolean"/>
            <xs:element minOccurs="0" name="NonProfitParticipants_CustomFieldBitValue3_Item9" type="xs:boolean"/>
            <xs:element minOccurs="0" name="NonProfitParticipants_CustomFieldBitValue3_Item10" type="xs:boolean"/>
            <xs:element minOccurs="0" name="NonProfitParticipants_CustomFieldBitValue4_Item1" type="xs:boolean"/>
            <xs:element minOccurs="0" name="NonProfitParticipants_CustomFieldBitValue4_Item2" type="xs:boolean"/>
            <xs:element minOccurs="0" name="NonProfitParticipants_CustomFieldBitValue4_Item3" type="xs:boolean"/>
            <xs:element minOccurs="0" name="NonProfitParticipants_CustomFieldBitValue4_Item4" type="xs:boolean"/>
            <xs:element minOccurs="0" name="NonProfitParticipants_CustomFieldBitValue4_Item5" type="xs:boolean"/>
            <xs:element minOccurs="0" name="NonProfitParticipants_CustomFieldBitValue4_Item6" type="xs:boolean"/>
            <xs:element minOccurs="0" name="NonProfitParticipants_CustomFieldBitValue4_Item7" type="xs:boolean"/>
            <xs:element minOccurs="0" name="NonProfitParticipants_CustomFieldBitValue4_Item8" type="xs:boolean"/>
            <xs:element minOccurs="0" name="NonProfitParticipants_CustomFieldBitValue4_Item9" type="xs:boolean"/>
            <xs:element minOccurs="0" name="NonProfitParticipants_CustomFieldBitValue4_Item10" type="xs:boolean"/>
            <xs:element minOccurs="0" name="NonProfitParticipants_CustomFieldBitValue5_Item1" type="xs:boolean"/>
            <xs:element minOccurs="0" name="NonProfitParticipants_CustomFieldBitValue5_Item2" type="xs:boolean"/>
            <xs:element minOccurs="0" name="NonProfitParticipants_CustomFieldBitValue5_Item3" type="xs:boolean"/>
            <xs:element minOccurs="0" name="NonProfitParticipants_CustomFieldBitValue5_Item4" type="xs:boolean"/>
            <xs:element minOccurs="0" name="NonProfitParticipants_CustomFieldBitValue5_Item5" type="xs:boolean"/>
            <xs:element minOccurs="0" name="NonProfitParticipants_CustomFieldBitValue5_Item6" type="xs:boolean"/>
            <xs:element minOccurs="0" name="NonProfitParticipants_CustomFieldBitValue5_Item7" type="xs:boolean"/>
            <xs:element minOccurs="0" name="NonProfitParticipants_CustomFieldBitValue5_Item8" type="xs:boolean"/>
            <xs:element minOccurs="0" name="NonProfitParticipants_CustomFieldBitValue5_Item9" type="xs:boolean"/>
            <xs:element minOccurs="0" name="NonProfitParticipants_CustomFieldBitValue5_Item10" type="xs:boolean"/>
            <xs:element minOccurs="0" name="NonProfitParticipants_CustomFieldDateValue1_Item1" type="xs:date"/>
            <xs:element minOccurs="0" name="NonProfitParticipants_CustomFieldDateValue1_Item2" type="xs:date"/>
            <xs:element minOccurs="0" name="NonProfitParticipants_CustomFieldDateValue1_Item3" type="xs:date"/>
            <xs:element minOccurs="0" name="NonProfitParticipants_CustomFieldDateValue1_Item4" type="xs:date"/>
            <xs:element minOccurs="0" name="NonProfitParticipants_CustomFieldDateValue1_Item5" type="xs:date"/>
            <xs:element minOccurs="0" name="NonProfitParticipants_CustomFieldDateValue1_Item6" type="xs:date"/>
            <xs:element minOccurs="0" name="NonProfitParticipants_CustomFieldDateValue1_Item7" type="xs:date"/>
            <xs:element minOccurs="0" name="NonProfitParticipants_CustomFieldDateValue1_Item8" type="xs:date"/>
            <xs:element minOccurs="0" name="NonProfitParticipants_CustomFieldDateValue1_Item9" type="xs:date"/>
            <xs:element minOccurs="0" name="NonProfitParticipants_CustomFieldDateValue1_Item10" type="xs:date"/>
            <xs:element minOccurs="0" name="NonProfitParticipants_CustomFieldDateValue2_Item1" type="xs:date"/>
            <xs:element minOccurs="0" name="NonProfitParticipants_CustomFieldDateValue2_Item2" type="xs:date"/>
            <xs:element minOccurs="0" name="NonProfitParticipants_CustomFieldDateValue2_Item3" type="xs:date"/>
            <xs:element minOccurs="0" name="NonProfitParticipants_CustomFieldDateValue2_Item4" type="xs:date"/>
            <xs:element minOccurs="0" name="NonProfitParticipants_CustomFieldDateValue2_Item5" type="xs:date"/>
            <xs:element minOccurs="0" name="NonProfitParticipants_CustomFieldDateValue2_Item6" type="xs:date"/>
            <xs:element minOccurs="0" name="NonProfitParticipants_CustomFieldDateValue2_Item7" type="xs:date"/>
            <xs:element minOccurs="0" name="NonProfitParticipants_CustomFieldDateValue2_Item8" type="xs:date"/>
            <xs:element minOccurs="0" name="NonProfitParticipants_CustomFieldDateValue2_Item9" type="xs:date"/>
            <xs:element minOccurs="0" name="NonProfitParticipants_CustomFieldDateValue2_Item10" type="xs:date"/>
            <xs:element minOccurs="0" name="NonProfitParticipants_CustomFieldDateValue3_Item1" type="xs:date"/>
            <xs:element minOccurs="0" name="NonProfitParticipants_CustomFieldDateValue3_Item2" type="xs:date"/>
            <xs:element minOccurs="0" name="NonProfitParticipants_CustomFieldDateValue3_Item3" type="xs:date"/>
            <xs:element minOccurs="0" name="NonProfitParticipants_CustomFieldDateValue3_Item4" type="xs:date"/>
            <xs:element minOccurs="0" name="NonProfitParticipants_CustomFieldDateValue3_Item5" type="xs:date"/>
            <xs:element minOccurs="0" name="NonProfitParticipants_CustomFieldDateValue3_Item6" type="xs:date"/>
            <xs:element minOccurs="0" name="NonProfitParticipants_CustomFieldDateValue3_Item7" type="xs:date"/>
            <xs:element minOccurs="0" name="NonProfitParticipants_CustomFieldDateValue3_Item8" type="xs:date"/>
            <xs:element minOccurs="0" name="NonProfitParticipants_CustomFieldDateValue3_Item9" type="xs:date"/>
            <xs:element minOccurs="0" name="NonProfitParticipants_CustomFieldDateValue3_Item10" type="xs:date"/>
            <xs:element minOccurs="0" name="NonProfitParticipants_CustomFieldDateValue4_Item1" type="xs:date"/>
            <xs:element minOccurs="0" name="NonProfitParticipants_CustomFieldDateValue4_Item2" type="xs:date"/>
            <xs:element minOccurs="0" name="NonProfitParticipants_CustomFieldDateValue4_Item3" type="xs:date"/>
            <xs:element minOccurs="0" name="NonProfitParticipants_CustomFieldDateValue4_Item4" type="xs:date"/>
            <xs:element minOccurs="0" name="NonProfitParticipants_CustomFieldDateValue4_Item5" type="xs:date"/>
            <xs:element minOccurs="0" name="NonProfitParticipants_CustomFieldDateValue4_Item6" type="xs:date"/>
            <xs:element minOccurs="0" name="NonProfitParticipants_CustomFieldDateValue4_Item7" type="xs:date"/>
            <xs:element minOccurs="0" name="NonProfitParticipants_CustomFieldDateValue4_Item8" type="xs:date"/>
            <xs:element minOccurs="0" name="NonProfitParticipants_CustomFieldDateValue4_Item9" type="xs:date"/>
            <xs:element minOccurs="0" name="NonProfitParticipants_CustomFieldDateValue4_Item10" type="xs:date"/>
            <xs:element minOccurs="0" name="NonProfitParticipants_CustomFieldDateValue5_Item1" type="xs:date"/>
            <xs:element minOccurs="0" name="NonProfitParticipants_CustomFieldDateValue5_Item2" type="xs:date"/>
            <xs:element minOccurs="0" name="NonProfitParticipants_CustomFieldDateValue5_Item3" type="xs:date"/>
            <xs:element minOccurs="0" name="NonProfitParticipants_CustomFieldDateValue5_Item4" type="xs:date"/>
            <xs:element minOccurs="0" name="NonProfitParticipants_CustomFieldDateValue5_Item5" type="xs:date"/>
            <xs:element minOccurs="0" name="NonProfitParticipants_CustomFieldDateValue5_Item6" type="xs:date"/>
            <xs:element minOccurs="0" name="NonProfitParticipants_CustomFieldDateValue5_Item7" type="xs:date"/>
            <xs:element minOccurs="0" name="NonProfitParticipants_CustomFieldDateValue5_Item8" type="xs:date"/>
            <xs:element minOccurs="0" name="NonProfitParticipants_CustomFieldDateValue5_Item9" type="xs:date"/>
            <xs:element minOccurs="0" name="NonProfitParticipants_CustomFieldDateValue5_Item10" type="xs:date"/>
            <xs:element minOccurs="0" name="NonProfitParticipants_CustomFieldDecimalValue1_Item1" type="xs:decimal"/>
            <xs:element minOccurs="0" name="NonProfitParticipants_CustomFieldDecimalValue1_Item2" type="xs:decimal"/>
            <xs:element minOccurs="0" name="NonProfitParticipants_CustomFieldDecimalValue1_Item3" type="xs:decimal"/>
            <xs:element minOccurs="0" name="NonProfitParticipants_CustomFieldDecimalValue1_Item4" type="xs:decimal"/>
            <xs:element minOccurs="0" name="NonProfitParticipants_CustomFieldDecimalValue1_Item5" type="xs:decimal"/>
            <xs:element minOccurs="0" name="NonProfitParticipants_CustomFieldDecimalValue1_Item6" type="xs:decimal"/>
            <xs:element minOccurs="0" name="NonProfitParticipants_CustomFieldDecimalValue1_Item7" type="xs:decimal"/>
            <xs:element minOccurs="0" name="NonProfitParticipants_CustomFieldDecimalValue1_Item8" type="xs:decimal"/>
            <xs:element minOccurs="0" name="NonProfitParticipants_CustomFieldDecimalValue1_Item9" type="xs:decimal"/>
            <xs:element minOccurs="0" name="NonProfitParticipants_CustomFieldDecimalValue1_Item10" type="xs:decimal"/>
            <xs:element minOccurs="0" name="NonProfitParticipants_CustomFieldDecimalValue2_Item1" type="xs:decimal"/>
            <xs:element minOccurs="0" name="NonProfitParticipants_CustomFieldDecimalValue2_Item2" type="xs:decimal"/>
            <xs:element minOccurs="0" name="NonProfitParticipants_CustomFieldDecimalValue2_Item3" type="xs:decimal"/>
            <xs:element minOccurs="0" name="NonProfitParticipants_CustomFieldDecimalValue2_Item4" type="xs:decimal"/>
            <xs:element minOccurs="0" name="NonProfitParticipants_CustomFieldDecimalValue2_Item5" type="xs:decimal"/>
            <xs:element minOccurs="0" name="NonProfitParticipants_CustomFieldDecimalValue2_Item6" type="xs:decimal"/>
            <xs:element minOccurs="0" name="NonProfitParticipants_CustomFieldDecimalValue2_Item7" type="xs:decimal"/>
            <xs:element minOccurs="0" name="NonProfitParticipants_CustomFieldDecimalValue2_Item8" type="xs:decimal"/>
            <xs:element minOccurs="0" name="NonProfitParticipants_CustomFieldDecimalValue2_Item9" type="xs:decimal"/>
            <xs:element minOccurs="0" name="NonProfitParticipants_CustomFieldDecimalValue2_Item10" type="xs:decimal"/>
            <xs:element minOccurs="0" name="NonProfitParticipants_CustomFieldDecimalValue3_Item1" type="xs:decimal"/>
            <xs:element minOccurs="0" name="NonProfitParticipants_CustomFieldDecimalValue3_Item2" type="xs:decimal"/>
            <xs:element minOccurs="0" name="NonProfitParticipants_CustomFieldDecimalValue3_Item3" type="xs:decimal"/>
            <xs:element minOccurs="0" name="NonProfitParticipants_CustomFieldDecimalValue3_Item4" type="xs:decimal"/>
            <xs:element minOccurs="0" name="NonProfitParticipants_CustomFieldDecimalValue3_Item5" type="xs:decimal"/>
            <xs:element minOccurs="0" name="NonProfitParticipants_CustomFieldDecimalValue3_Item6" type="xs:decimal"/>
            <xs:element minOccurs="0" name="NonProfitParticipants_CustomFieldDecimalValue3_Item7" type="xs:decimal"/>
            <xs:element minOccurs="0" name="NonProfitParticipants_CustomFieldDecimalValue3_Item8" type="xs:decimal"/>
            <xs:element minOccurs="0" name="NonProfitParticipants_CustomFieldDecimalValue3_Item9" type="xs:decimal"/>
            <xs:element minOccurs="0" name="NonProfitParticipants_CustomFieldDecimalValue3_Item10" type="xs:decimal"/>
            <xs:element minOccurs="0" name="NonProfitParticipants_CustomFieldDecimalValue4_Item1" type="xs:decimal"/>
            <xs:element minOccurs="0" name="NonProfitParticipants_CustomFieldDecimalValue4_Item2" type="xs:decimal"/>
            <xs:element minOccurs="0" name="NonProfitParticipants_CustomFieldDecimalValue4_Item3" type="xs:decimal"/>
            <xs:element minOccurs="0" name="NonProfitParticipants_CustomFieldDecimalValue4_Item4" type="xs:decimal"/>
            <xs:element minOccurs="0" name="NonProfitParticipants_CustomFieldDecimalValue4_Item5" type="xs:decimal"/>
            <xs:element minOccurs="0" name="NonProfitParticipants_CustomFieldDecimalValue4_Item6" type="xs:decimal"/>
            <xs:element minOccurs="0" name="NonProfitParticipants_CustomFieldDecimalValue4_Item7" type="xs:decimal"/>
            <xs:element minOccurs="0" name="NonProfitParticipants_CustomFieldDecimalValue4_Item8" type="xs:decimal"/>
            <xs:element minOccurs="0" name="NonProfitParticipants_CustomFieldDecimalValue4_Item9" type="xs:decimal"/>
            <xs:element minOccurs="0" name="NonProfitParticipants_CustomFieldDecimalValue4_Item10" type="xs:decimal"/>
            <xs:element minOccurs="0" name="NonProfitParticipants_CustomFieldDecimalValue5_Item1" type="xs:decimal"/>
            <xs:element minOccurs="0" name="NonProfitParticipants_CustomFieldDecimalValue5_Item2" type="xs:decimal"/>
            <xs:element minOccurs="0" name="NonProfitParticipants_CustomFieldDecimalValue5_Item3" type="xs:decimal"/>
            <xs:element minOccurs="0" name="NonProfitParticipants_CustomFieldDecimalValue5_Item4" type="xs:decimal"/>
            <xs:element minOccurs="0" name="NonProfitParticipants_CustomFieldDecimalValue5_Item5" type="xs:decimal"/>
            <xs:element minOccurs="0" name="NonProfitParticipants_CustomFieldDecimalValue5_Item6" type="xs:decimal"/>
            <xs:element minOccurs="0" name="NonProfitParticipants_CustomFieldDecimalValue5_Item7" type="xs:decimal"/>
            <xs:element minOccurs="0" name="NonProfitParticipants_CustomFieldDecimalValue5_Item8" type="xs:decimal"/>
            <xs:element minOccurs="0" name="NonProfitParticipants_CustomFieldDecimalValue5_Item9" type="xs:decimal"/>
            <xs:element minOccurs="0" name="NonProfitParticipants_CustomFieldDecimalValue5_Item10" type="xs:decimal"/>
            <xs:element minOccurs="0" name="NonProfitParticipants_CustomFieldNumericValue1_Item1" type="xs:decimal"/>
            <xs:element minOccurs="0" name="NonProfitParticipants_CustomFieldNumericValue1_Item2" type="xs:decimal"/>
            <xs:element minOccurs="0" name="NonProfitParticipants_CustomFieldNumericValue1_Item3" type="xs:decimal"/>
            <xs:element minOccurs="0" name="NonProfitParticipants_CustomFieldNumericValue1_Item4" type="xs:decimal"/>
            <xs:element minOccurs="0" name="NonProfitParticipants_CustomFieldNumericValue1_Item5" type="xs:decimal"/>
            <xs:element minOccurs="0" name="NonProfitParticipants_CustomFieldNumericValue1_Item6" type="xs:decimal"/>
            <xs:element minOccurs="0" name="NonProfitParticipants_CustomFieldNumericValue1_Item7" type="xs:decimal"/>
            <xs:element minOccurs="0" name="NonProfitParticipants_CustomFieldNumericValue1_Item8" type="xs:decimal"/>
            <xs:element minOccurs="0" name="NonProfitParticipants_CustomFieldNumericValue1_Item9" type="xs:decimal"/>
            <xs:element minOccurs="0" name="NonProfitParticipants_CustomFieldNumericValue1_Item10" type="xs:decimal"/>
            <xs:element minOccurs="0" name="NonProfitParticipants_CustomFieldNumericValue2_Item1" type="xs:decimal"/>
            <xs:element minOccurs="0" name="NonProfitParticipants_CustomFieldNumericValue2_Item2" type="xs:decimal"/>
            <xs:element minOccurs="0" name="NonProfitParticipants_CustomFieldNumericValue2_Item3" type="xs:decimal"/>
            <xs:element minOccurs="0" name="NonProfitParticipants_CustomFieldNumericValue2_Item4" type="xs:decimal"/>
            <xs:element minOccurs="0" name="NonProfitParticipants_CustomFieldNumericValue2_Item5" type="xs:decimal"/>
            <xs:element minOccurs="0" name="NonProfitParticipants_CustomFieldNumericValue2_Item6" type="xs:decimal"/>
            <xs:element minOccurs="0" name="NonProfitParticipants_CustomFieldNumericValue2_Item7" type="xs:decimal"/>
            <xs:element minOccurs="0" name="NonProfitParticipants_CustomFieldNumericValue2_Item8" type="xs:decimal"/>
            <xs:element minOccurs="0" name="NonProfitParticipants_CustomFieldNumericValue2_Item9" type="xs:decimal"/>
            <xs:element minOccurs="0" name="NonProfitParticipants_CustomFieldNumericValue2_Item10" type="xs:decimal"/>
            <xs:element minOccurs="0" name="NonProfitParticipants_CustomFieldNumericValue3_Item1" type="xs:decimal"/>
            <xs:element minOccurs="0" name="NonProfitParticipants_CustomFieldNumericValue3_Item2" type="xs:decimal"/>
            <xs:element minOccurs="0" name="NonProfitParticipants_CustomFieldNumericValue3_Item3" type="xs:decimal"/>
            <xs:element minOccurs="0" name="NonProfitParticipants_CustomFieldNumericValue3_Item4" type="xs:decimal"/>
            <xs:element minOccurs="0" name="NonProfitParticipants_CustomFieldNumericValue3_Item5" type="xs:decimal"/>
            <xs:element minOccurs="0" name="NonProfitParticipants_CustomFieldNumericValue3_Item6" type="xs:decimal"/>
            <xs:element minOccurs="0" name="NonProfitParticipants_CustomFieldNumericValue3_Item7" type="xs:decimal"/>
            <xs:element minOccurs="0" name="NonProfitParticipants_CustomFieldNumericValue3_Item8" type="xs:decimal"/>
            <xs:element minOccurs="0" name="NonProfitParticipants_CustomFieldNumericValue3_Item9" type="xs:decimal"/>
            <xs:element minOccurs="0" name="NonProfitParticipants_CustomFieldNumericValue3_Item10" type="xs:decimal"/>
            <xs:element minOccurs="0" name="NonProfitParticipants_CustomFieldNumericValue4_Item1" type="xs:decimal"/>
            <xs:element minOccurs="0" name="NonProfitParticipants_CustomFieldNumericValue4_Item2" type="xs:decimal"/>
            <xs:element minOccurs="0" name="NonProfitParticipants_CustomFieldNumericValue4_Item3" type="xs:decimal"/>
            <xs:element minOccurs="0" name="NonProfitParticipants_CustomFieldNumericValue4_Item4" type="xs:decimal"/>
            <xs:element minOccurs="0" name="NonProfitParticipants_CustomFieldNumericValue4_Item5" type="xs:decimal"/>
            <xs:element minOccurs="0" name="NonProfitParticipants_CustomFieldNumericValue4_Item6" type="xs:decimal"/>
            <xs:element minOccurs="0" name="NonProfitParticipants_CustomFieldNumericValue4_Item7" type="xs:decimal"/>
            <xs:element minOccurs="0" name="NonProfitParticipants_CustomFieldNumericValue4_Item8" type="xs:decimal"/>
            <xs:element minOccurs="0" name="NonProfitParticipants_CustomFieldNumericValue4_Item9" type="xs:decimal"/>
            <xs:element minOccurs="0" name="NonProfitParticipants_CustomFieldNumericValue4_Item10" type="xs:decimal"/>
            <xs:element minOccurs="0" name="NonProfitParticipants_CustomFieldNumericValue5_Item1" type="xs:decimal"/>
            <xs:element minOccurs="0" name="NonProfitParticipants_CustomFieldNumericValue5_Item2" type="xs:decimal"/>
            <xs:element minOccurs="0" name="NonProfitParticipants_CustomFieldNumericValue5_Item3" type="xs:decimal"/>
            <xs:element minOccurs="0" name="NonProfitParticipants_CustomFieldNumericValue5_Item4" type="xs:decimal"/>
            <xs:element minOccurs="0" name="NonProfitParticipants_CustomFieldNumericValue5_Item5" type="xs:decimal"/>
            <xs:element minOccurs="0" name="NonProfitParticipants_CustomFieldNumericValue5_Item6" type="xs:decimal"/>
            <xs:element minOccurs="0" name="NonProfitParticipants_CustomFieldNumericValue5_Item7" type="xs:decimal"/>
            <xs:element minOccurs="0" name="NonProfitParticipants_CustomFieldNumericValue5_Item8" type="xs:decimal"/>
            <xs:element minOccurs="0" name="NonProfitParticipants_CustomFieldNumericValue5_Item9" type="xs:decimal"/>
            <xs:element minOccurs="0" name="NonProfitParticipants_CustomFieldNumericValue5_Item10" type="xs:decimal"/>
            <xs:element minOccurs="0" name="NonProfitParticipants_CustomFieldTextValue1_Item1" type="xs:string"/>
            <xs:element minOccurs="0" name="NonProfitParticipants_CustomFieldTextValue1_Item2" type="xs:string"/>
            <xs:element minOccurs="0" name="NonProfitParticipants_CustomFieldTextValue1_Item3" type="xs:string"/>
            <xs:element minOccurs="0" name="NonProfitParticipants_CustomFieldTextValue1_Item4" type="xs:string"/>
            <xs:element minOccurs="0" name="NonProfitParticipants_CustomFieldTextValue1_Item5" type="xs:string"/>
            <xs:element minOccurs="0" name="NonProfitParticipants_CustomFieldTextValue1_Item6" type="xs:string"/>
            <xs:element minOccurs="0" name="NonProfitParticipants_CustomFieldTextValue1_Item7" type="xs:string"/>
            <xs:element minOccurs="0" name="NonProfitParticipants_CustomFieldTextValue1_Item8" type="xs:string"/>
            <xs:element minOccurs="0" name="NonProfitParticipants_CustomFieldTextValue1_Item9" type="xs:string"/>
            <xs:element minOccurs="0" name="NonProfitParticipants_CustomFieldTextValue1_Item10" type="xs:string"/>
            <xs:element minOccurs="0" name="NonProfitParticipants_CustomFieldTextValue10_Item1" type="xs:string"/>
            <xs:element minOccurs="0" name="NonProfitParticipants_CustomFieldTextValue10_Item2" type="xs:string"/>
            <xs:element minOccurs="0" name="NonProfitParticipants_CustomFieldTextValue10_Item3" type="xs:string"/>
            <xs:element minOccurs="0" name="NonProfitParticipants_CustomFieldTextValue10_Item4" type="xs:string"/>
            <xs:element minOccurs="0" name="NonProfitParticipants_CustomFieldTextValue10_Item5" type="xs:string"/>
            <xs:element minOccurs="0" name="NonProfitParticipants_CustomFieldTextValue10_Item6" type="xs:string"/>
            <xs:element minOccurs="0" name="NonProfitParticipants_CustomFieldTextValue10_Item7" type="xs:string"/>
            <xs:element minOccurs="0" name="NonProfitParticipants_CustomFieldTextValue10_Item8" type="xs:string"/>
            <xs:element minOccurs="0" name="NonProfitParticipants_CustomFieldTextValue10_Item9" type="xs:string"/>
            <xs:element minOccurs="0" name="NonProfitParticipants_CustomFieldTextValue10_Item10" type="xs:string"/>
            <xs:element minOccurs="0" name="NonProfitParticipants_CustomFieldTextValue11_Item1" type="xs:string"/>
            <xs:element minOccurs="0" name="NonProfitParticipants_CustomFieldTextValue11_Item2" type="xs:string"/>
            <xs:element minOccurs="0" name="NonProfitParticipants_CustomFieldTextValue11_Item3" type="xs:string"/>
            <xs:element minOccurs="0" name="NonProfitParticipants_CustomFieldTextValue11_Item4" type="xs:string"/>
            <xs:element minOccurs="0" name="NonProfitParticipants_CustomFieldTextValue11_Item5" type="xs:string"/>
            <xs:element minOccurs="0" name="NonProfitParticipants_CustomFieldTextValue11_Item6" type="xs:string"/>
            <xs:element minOccurs="0" name="NonProfitParticipants_CustomFieldTextValue11_Item7" type="xs:string"/>
            <xs:element minOccurs="0" name="NonProfitParticipants_CustomFieldTextValue11_Item8" type="xs:string"/>
            <xs:element minOccurs="0" name="NonProfitParticipants_CustomFieldTextValue11_Item9" type="xs:string"/>
            <xs:element minOccurs="0" name="NonProfitParticipants_CustomFieldTextValue11_Item10" type="xs:string"/>
            <xs:element minOccurs="0" name="NonProfitParticipants_CustomFieldTextValue12_Item1" type="xs:string"/>
            <xs:element minOccurs="0" name="NonProfitParticipants_CustomFieldTextValue12_Item2" type="xs:string"/>
            <xs:element minOccurs="0" name="NonProfitParticipants_CustomFieldTextValue12_Item3" type="xs:string"/>
            <xs:element minOccurs="0" name="NonProfitParticipants_CustomFieldTextValue12_Item4" type="xs:string"/>
            <xs:element minOccurs="0" name="NonProfitParticipants_CustomFieldTextValue12_Item5" type="xs:string"/>
            <xs:element minOccurs="0" name="NonProfitParticipants_CustomFieldTextValue12_Item6" type="xs:string"/>
            <xs:element minOccurs="0" name="NonProfitParticipants_CustomFieldTextValue12_Item7" type="xs:string"/>
            <xs:element minOccurs="0" name="NonProfitParticipants_CustomFieldTextValue12_Item8" type="xs:string"/>
            <xs:element minOccurs="0" name="NonProfitParticipants_CustomFieldTextValue12_Item9" type="xs:string"/>
            <xs:element minOccurs="0" name="NonProfitParticipants_CustomFieldTextValue12_Item10" type="xs:string"/>
            <xs:element minOccurs="0" name="NonProfitParticipants_CustomFieldTextValue13_Item1" type="xs:string"/>
            <xs:element minOccurs="0" name="NonProfitParticipants_CustomFieldTextValue13_Item2" type="xs:string"/>
            <xs:element minOccurs="0" name="NonProfitParticipants_CustomFieldTextValue13_Item3" type="xs:string"/>
            <xs:element minOccurs="0" name="NonProfitParticipants_CustomFieldTextValue13_Item4" type="xs:string"/>
            <xs:element minOccurs="0" name="NonProfitParticipants_CustomFieldTextValue13_Item5" type="xs:string"/>
            <xs:element minOccurs="0" name="NonProfitParticipants_CustomFieldTextValue13_Item6" type="xs:string"/>
            <xs:element minOccurs="0" name="NonProfitParticipants_CustomFieldTextValue13_Item7" type="xs:string"/>
            <xs:element minOccurs="0" name="NonProfitParticipants_CustomFieldTextValue13_Item8" type="xs:string"/>
            <xs:element minOccurs="0" name="NonProfitParticipants_CustomFieldTextValue13_Item9" type="xs:string"/>
            <xs:element minOccurs="0" name="NonProfitParticipants_CustomFieldTextValue13_Item10" type="xs:string"/>
            <xs:element minOccurs="0" name="NonProfitParticipants_CustomFieldTextValue14_Item1" type="xs:string"/>
            <xs:element minOccurs="0" name="NonProfitParticipants_CustomFieldTextValue14_Item2" type="xs:string"/>
            <xs:element minOccurs="0" name="NonProfitParticipants_CustomFieldTextValue14_Item3" type="xs:string"/>
            <xs:element minOccurs="0" name="NonProfitParticipants_CustomFieldTextValue14_Item4" type="xs:string"/>
            <xs:element minOccurs="0" name="NonProfitParticipants_CustomFieldTextValue14_Item5" type="xs:string"/>
            <xs:element minOccurs="0" name="NonProfitParticipants_CustomFieldTextValue14_Item6" type="xs:string"/>
            <xs:element minOccurs="0" name="NonProfitParticipants_CustomFieldTextValue14_Item7" type="xs:string"/>
            <xs:element minOccurs="0" name="NonProfitParticipants_CustomFieldTextValue14_Item8" type="xs:string"/>
            <xs:element minOccurs="0" name="NonProfitParticipants_CustomFieldTextValue14_Item9" type="xs:string"/>
            <xs:element minOccurs="0" name="NonProfitParticipants_CustomFieldTextValue14_Item10" type="xs:string"/>
            <xs:element minOccurs="0" name="NonProfitParticipants_CustomFieldTextValue15_Item1" type="xs:string"/>
            <xs:element minOccurs="0" name="NonProfitParticipants_CustomFieldTextValue15_Item2" type="xs:string"/>
            <xs:element minOccurs="0" name="NonProfitParticipants_CustomFieldTextValue15_Item3" type="xs:string"/>
            <xs:element minOccurs="0" name="NonProfitParticipants_CustomFieldTextValue15_Item4" type="xs:string"/>
            <xs:element minOccurs="0" name="NonProfitParticipants_CustomFieldTextValue15_Item5" type="xs:string"/>
            <xs:element minOccurs="0" name="NonProfitParticipants_CustomFieldTextValue15_Item6" type="xs:string"/>
            <xs:element minOccurs="0" name="NonProfitParticipants_CustomFieldTextValue15_Item7" type="xs:string"/>
            <xs:element minOccurs="0" name="NonProfitParticipants_CustomFieldTextValue15_Item8" type="xs:string"/>
            <xs:element minOccurs="0" name="NonProfitParticipants_CustomFieldTextValue15_Item9" type="xs:string"/>
            <xs:element minOccurs="0" name="NonProfitParticipants_CustomFieldTextValue15_Item10" type="xs:string"/>
            <xs:element minOccurs="0" name="NonProfitParticipants_CustomFieldTextValue2_Item1" type="xs:string"/>
            <xs:element minOccurs="0" name="NonProfitParticipants_CustomFieldTextValue2_Item2" type="xs:string"/>
            <xs:element minOccurs="0" name="NonProfitParticipants_CustomFieldTextValue2_Item3" type="xs:string"/>
            <xs:element minOccurs="0" name="NonProfitParticipants_CustomFieldTextValue2_Item4" type="xs:string"/>
            <xs:element minOccurs="0" name="NonProfitParticipants_CustomFieldTextValue2_Item5" type="xs:string"/>
            <xs:element minOccurs="0" name="NonProfitParticipants_CustomFieldTextValue2_Item6" type="xs:string"/>
            <xs:element minOccurs="0" name="NonProfitParticipants_CustomFieldTextValue2_Item7" type="xs:string"/>
            <xs:element minOccurs="0" name="NonProfitParticipants_CustomFieldTextValue2_Item8" type="xs:string"/>
            <xs:element minOccurs="0" name="NonProfitParticipants_CustomFieldTextValue2_Item9" type="xs:string"/>
            <xs:element minOccurs="0" name="NonProfitParticipants_CustomFieldTextValue2_Item10" type="xs:string"/>
            <xs:element minOccurs="0" name="NonProfitParticipants_CustomFieldTextValue3_Item1" type="xs:string"/>
            <xs:element minOccurs="0" name="NonProfitParticipants_CustomFieldTextValue3_Item2" type="xs:string"/>
            <xs:element minOccurs="0" name="NonProfitParticipants_CustomFieldTextValue3_Item3" type="xs:string"/>
            <xs:element minOccurs="0" name="NonProfitParticipants_CustomFieldTextValue3_Item4" type="xs:string"/>
            <xs:element minOccurs="0" name="NonProfitParticipants_CustomFieldTextValue3_Item5" type="xs:string"/>
            <xs:element minOccurs="0" name="NonProfitParticipants_CustomFieldTextValue3_Item6" type="xs:string"/>
            <xs:element minOccurs="0" name="NonProfitParticipants_CustomFieldTextValue3_Item7" type="xs:string"/>
            <xs:element minOccurs="0" name="NonProfitParticipants_CustomFieldTextValue3_Item8" type="xs:string"/>
            <xs:element minOccurs="0" name="NonProfitParticipants_CustomFieldTextValue3_Item9" type="xs:string"/>
            <xs:element minOccurs="0" name="NonProfitParticipants_CustomFieldTextValue3_Item10" type="xs:string"/>
            <xs:element minOccurs="0" name="NonProfitParticipants_CustomFieldTextValue4_Item1" type="xs:string"/>
            <xs:element minOccurs="0" name="NonProfitParticipants_CustomFieldTextValue4_Item2" type="xs:string"/>
            <xs:element minOccurs="0" name="NonProfitParticipants_CustomFieldTextValue4_Item3" type="xs:string"/>
            <xs:element minOccurs="0" name="NonProfitParticipants_CustomFieldTextValue4_Item4" type="xs:string"/>
            <xs:element minOccurs="0" name="NonProfitParticipants_CustomFieldTextValue4_Item5" type="xs:string"/>
            <xs:element minOccurs="0" name="NonProfitParticipants_CustomFieldTextValue4_Item6" type="xs:string"/>
            <xs:element minOccurs="0" name="NonProfitParticipants_CustomFieldTextValue4_Item7" type="xs:string"/>
            <xs:element minOccurs="0" name="NonProfitParticipants_CustomFieldTextValue4_Item8" type="xs:string"/>
            <xs:element minOccurs="0" name="NonProfitParticipants_CustomFieldTextValue4_Item9" type="xs:string"/>
            <xs:element minOccurs="0" name="NonProfitParticipants_CustomFieldTextValue4_Item10" type="xs:string"/>
            <xs:element minOccurs="0" name="NonProfitParticipants_CustomFieldTextValue5_Item1" type="xs:string"/>
            <xs:element minOccurs="0" name="NonProfitParticipants_CustomFieldTextValue5_Item2" type="xs:string"/>
            <xs:element minOccurs="0" name="NonProfitParticipants_CustomFieldTextValue5_Item3" type="xs:string"/>
            <xs:element minOccurs="0" name="NonProfitParticipants_CustomFieldTextValue5_Item4" type="xs:string"/>
            <xs:element minOccurs="0" name="NonProfitParticipants_CustomFieldTextValue5_Item5" type="xs:string"/>
            <xs:element minOccurs="0" name="NonProfitParticipants_CustomFieldTextValue5_Item6" type="xs:string"/>
            <xs:element minOccurs="0" name="NonProfitParticipants_CustomFieldTextValue5_Item7" type="xs:string"/>
            <xs:element minOccurs="0" name="NonProfitParticipants_CustomFieldTextValue5_Item8" type="xs:string"/>
            <xs:element minOccurs="0" name="NonProfitParticipants_CustomFieldTextValue5_Item9" type="xs:string"/>
            <xs:element minOccurs="0" name="NonProfitParticipants_CustomFieldTextValue5_Item10" type="xs:string"/>
            <xs:element minOccurs="0" name="NonProfitParticipants_CustomFieldTextValue6_Item1" type="xs:string"/>
            <xs:element minOccurs="0" name="NonProfitParticipants_CustomFieldTextValue6_Item2" type="xs:string"/>
            <xs:element minOccurs="0" name="NonProfitParticipants_CustomFieldTextValue6_Item3" type="xs:string"/>
            <xs:element minOccurs="0" name="NonProfitParticipants_CustomFieldTextValue6_Item4" type="xs:string"/>
            <xs:element minOccurs="0" name="NonProfitParticipants_CustomFieldTextValue6_Item5" type="xs:string"/>
            <xs:element minOccurs="0" name="NonProfitParticipants_CustomFieldTextValue6_Item6" type="xs:string"/>
            <xs:element minOccurs="0" name="NonProfitParticipants_CustomFieldTextValue6_Item7" type="xs:string"/>
            <xs:element minOccurs="0" name="NonProfitParticipants_CustomFieldTextValue6_Item8" type="xs:string"/>
            <xs:element minOccurs="0" name="NonProfitParticipants_CustomFieldTextValue6_Item9" type="xs:string"/>
            <xs:element minOccurs="0" name="NonProfitParticipants_CustomFieldTextValue6_Item10" type="xs:string"/>
            <xs:element minOccurs="0" name="NonProfitParticipants_CustomFieldTextValue7_Item1" type="xs:string"/>
            <xs:element minOccurs="0" name="NonProfitParticipants_CustomFieldTextValue7_Item2" type="xs:string"/>
            <xs:element minOccurs="0" name="NonProfitParticipants_CustomFieldTextValue7_Item3" type="xs:string"/>
            <xs:element minOccurs="0" name="NonProfitParticipants_CustomFieldTextValue7_Item4" type="xs:string"/>
            <xs:element minOccurs="0" name="NonProfitParticipants_CustomFieldTextValue7_Item5" type="xs:string"/>
            <xs:element minOccurs="0" name="NonProfitParticipants_CustomFieldTextValue7_Item6" type="xs:string"/>
            <xs:element minOccurs="0" name="NonProfitParticipants_CustomFieldTextValue7_Item7" type="xs:string"/>
            <xs:element minOccurs="0" name="NonProfitParticipants_CustomFieldTextValue7_Item8" type="xs:string"/>
            <xs:element minOccurs="0" name="NonProfitParticipants_CustomFieldTextValue7_Item9" type="xs:string"/>
            <xs:element minOccurs="0" name="NonProfitParticipants_CustomFieldTextValue7_Item10" type="xs:string"/>
            <xs:element minOccurs="0" name="NonProfitParticipants_CustomFieldTextValue8_Item1" type="xs:string"/>
            <xs:element minOccurs="0" name="NonProfitParticipants_CustomFieldTextValue8_Item2" type="xs:string"/>
            <xs:element minOccurs="0" name="NonProfitParticipants_CustomFieldTextValue8_Item3" type="xs:string"/>
            <xs:element minOccurs="0" name="NonProfitParticipants_CustomFieldTextValue8_Item4" type="xs:string"/>
            <xs:element minOccurs="0" name="NonProfitParticipants_CustomFieldTextValue8_Item5" type="xs:string"/>
            <xs:element minOccurs="0" name="NonProfitParticipants_CustomFieldTextValue8_Item6" type="xs:string"/>
            <xs:element minOccurs="0" name="NonProfitParticipants_CustomFieldTextValue8_Item7" type="xs:string"/>
            <xs:element minOccurs="0" name="NonProfitParticipants_CustomFieldTextValue8_Item8" type="xs:string"/>
            <xs:element minOccurs="0" name="NonProfitParticipants_CustomFieldTextValue8_Item9" type="xs:string"/>
            <xs:element minOccurs="0" name="NonProfitParticipants_CustomFieldTextValue8_Item10" type="xs:string"/>
            <xs:element minOccurs="0" name="NonProfitParticipants_CustomFieldTextValue9_Item1" type="xs:string"/>
            <xs:element minOccurs="0" name="NonProfitParticipants_CustomFieldTextValue9_Item2" type="xs:string"/>
            <xs:element minOccurs="0" name="NonProfitParticipants_CustomFieldTextValue9_Item3" type="xs:string"/>
            <xs:element minOccurs="0" name="NonProfitParticipants_CustomFieldTextValue9_Item4" type="xs:string"/>
            <xs:element minOccurs="0" name="NonProfitParticipants_CustomFieldTextValue9_Item5" type="xs:string"/>
            <xs:element minOccurs="0" name="NonProfitParticipants_CustomFieldTextValue9_Item6" type="xs:string"/>
            <xs:element minOccurs="0" name="NonProfitParticipants_CustomFieldTextValue9_Item7" type="xs:string"/>
            <xs:element minOccurs="0" name="NonProfitParticipants_CustomFieldTextValue9_Item8" type="xs:string"/>
            <xs:element minOccurs="0" name="NonProfitParticipants_CustomFieldTextValue9_Item9" type="xs:string"/>
            <xs:element minOccurs="0" name="NonProfitParticipants_CustomFieldTextValue9_Item10" type="xs:string"/>
            <xs:element minOccurs="0" name="NonProfitParticipants_EntityContacts_City_Item1" type="xs:string"/>
            <xs:element minOccurs="0" name="NonProfitParticipants_EntityContacts_City_Item2" type="xs:string"/>
            <xs:element minOccurs="0" name="NonProfitParticipants_EntityContacts_City_Item3" type="xs:string"/>
            <xs:element minOccurs="0" name="NonProfitParticipants_EntityContacts_City_Item4" type="xs:string"/>
            <xs:element minOccurs="0" name="NonProfitParticipants_EntityContacts_City_Item5" type="xs:string"/>
            <xs:element minOccurs="0" name="NonProfitParticipants_EntityContacts_City_Item6" type="xs:string"/>
            <xs:element minOccurs="0" name="NonProfitParticipants_EntityContacts_City_Item7" type="xs:string"/>
            <xs:element minOccurs="0" name="NonProfitParticipants_EntityContacts_City_Item8" type="xs:string"/>
            <xs:element minOccurs="0" name="NonProfitParticipants_EntityContacts_City_Item9" type="xs:string"/>
            <xs:element minOccurs="0" name="NonProfitParticipants_EntityContacts_City_Item10" type="xs:string"/>
            <xs:element minOccurs="0" name="NonProfitParticipants_EntityContacts_County_Item1" type="xs:string"/>
            <xs:element minOccurs="0" name="NonProfitParticipants_EntityContacts_County_Item2" type="xs:string"/>
            <xs:element minOccurs="0" name="NonProfitParticipants_EntityContacts_County_Item3" type="xs:string"/>
            <xs:element minOccurs="0" name="NonProfitParticipants_EntityContacts_County_Item4" type="xs:string"/>
            <xs:element minOccurs="0" name="NonProfitParticipants_EntityContacts_County_Item5" type="xs:string"/>
            <xs:element minOccurs="0" name="NonProfitParticipants_EntityContacts_County_Item6" type="xs:string"/>
            <xs:element minOccurs="0" name="NonProfitParticipants_EntityContacts_County_Item7" type="xs:string"/>
            <xs:element minOccurs="0" name="NonProfitParticipants_EntityContacts_County_Item8" type="xs:string"/>
            <xs:element minOccurs="0" name="NonProfitParticipants_EntityContacts_County_Item9" type="xs:string"/>
            <xs:element minOccurs="0" name="NonProfitParticipants_EntityContacts_County_Item10" type="xs:string"/>
            <xs:element minOccurs="0" name="NonProfitParticipants_EntityContacts_Email_Item1" type="xs:string"/>
            <xs:element minOccurs="0" name="NonProfitParticipants_EntityContacts_Email_Item2" type="xs:string"/>
            <xs:element minOccurs="0" name="NonProfitParticipants_EntityContacts_Email_Item3" type="xs:string"/>
            <xs:element minOccurs="0" name="NonProfitParticipants_EntityContacts_Email_Item4" type="xs:string"/>
            <xs:element minOccurs="0" name="NonProfitParticipants_EntityContacts_Email_Item5" type="xs:string"/>
            <xs:element minOccurs="0" name="NonProfitParticipants_EntityContacts_Email_Item6" type="xs:string"/>
            <xs:element minOccurs="0" name="NonProfitParticipants_EntityContacts_Email_Item7" type="xs:string"/>
            <xs:element minOccurs="0" name="NonProfitParticipants_EntityContacts_Email_Item8" type="xs:string"/>
            <xs:element minOccurs="0" name="NonProfitParticipants_EntityContacts_Email_Item9" type="xs:string"/>
            <xs:element minOccurs="0" name="NonProfitParticipants_EntityContacts_Email_Item10" type="xs:string"/>
            <xs:element minOccurs="0" name="NonProfitParticipants_EntityContacts_Fax_Item1" type="xs:string"/>
            <xs:element minOccurs="0" name="NonProfitParticipants_EntityContacts_Fax_Item2" type="xs:string"/>
            <xs:element minOccurs="0" name="NonProfitParticipants_EntityContacts_Fax_Item3" type="xs:string"/>
            <xs:element minOccurs="0" name="NonProfitParticipants_EntityContacts_Fax_Item4" type="xs:string"/>
            <xs:element minOccurs="0" name="NonProfitParticipants_EntityContacts_Fax_Item5" type="xs:string"/>
            <xs:element minOccurs="0" name="NonProfitParticipants_EntityContacts_Fax_Item6" type="xs:string"/>
            <xs:element minOccurs="0" name="NonProfitParticipants_EntityContacts_Fax_Item7" type="xs:string"/>
            <xs:element minOccurs="0" name="NonProfitParticipants_EntityContacts_Fax_Item8" type="xs:string"/>
            <xs:element minOccurs="0" name="NonProfitParticipants_EntityContacts_Fax_Item9" type="xs:string"/>
            <xs:element minOccurs="0" name="NonProfitParticipants_EntityContacts_Fax_Item10" type="xs:string"/>
            <xs:element minOccurs="0" name="NonProfitParticipants_EntityContacts_FirstName_Item1" type="xs:string"/>
            <xs:element minOccurs="0" name="NonProfitParticipants_EntityContacts_FirstName_Item2" type="xs:string"/>
            <xs:element minOccurs="0" name="NonProfitParticipants_EntityContacts_FirstName_Item3" type="xs:string"/>
            <xs:element minOccurs="0" name="NonProfitParticipants_EntityContacts_FirstName_Item4" type="xs:string"/>
            <xs:element minOccurs="0" name="NonProfitParticipants_EntityContacts_FirstName_Item5" type="xs:string"/>
            <xs:element minOccurs="0" name="NonProfitParticipants_EntityContacts_FirstName_Item6" type="xs:string"/>
            <xs:element minOccurs="0" name="NonProfitParticipants_EntityContacts_FirstName_Item7" type="xs:string"/>
            <xs:element minOccurs="0" name="NonProfitParticipants_EntityContacts_FirstName_Item8" type="xs:string"/>
            <xs:element minOccurs="0" name="NonProfitParticipants_EntityContacts_FirstName_Item9" type="xs:string"/>
            <xs:element minOccurs="0" name="NonProfitParticipants_EntityContacts_FirstName_Item10" type="xs:string"/>
            <xs:element minOccurs="0" name="NonProfitParticipants_EntityContacts_LastNameOrBusinessName_Item1" type="xs:string"/>
            <xs:element minOccurs="0" name="NonProfitParticipants_EntityContacts_LastNameOrBusinessName_Item2" type="xs:string"/>
            <xs:element minOccurs="0" name="NonProfitParticipants_EntityContacts_LastNameOrBusinessName_Item3" type="xs:string"/>
            <xs:element minOccurs="0" name="NonProfitParticipants_EntityContacts_LastNameOrBusinessName_Item4" type="xs:string"/>
            <xs:element minOccurs="0" name="NonProfitParticipants_EntityContacts_LastNameOrBusinessName_Item5" type="xs:string"/>
            <xs:element minOccurs="0" name="NonProfitParticipants_EntityContacts_LastNameOrBusinessName_Item6" type="xs:string"/>
            <xs:element minOccurs="0" name="NonProfitParticipants_EntityContacts_LastNameOrBusinessName_Item7" type="xs:string"/>
            <xs:element minOccurs="0" name="NonProfitParticipants_EntityContacts_LastNameOrBusinessName_Item8" type="xs:string"/>
            <xs:element minOccurs="0" name="NonProfitParticipants_EntityContacts_LastNameOrBusinessName_Item9" type="xs:string"/>
            <xs:element minOccurs="0" name="NonProfitParticipants_EntityContacts_LastNameOrBusinessName_Item10" type="xs:string"/>
            <xs:element minOccurs="0" name="NonProfitParticipants_EntityContacts_MI_Item1" type="xs:string"/>
            <xs:element minOccurs="0" name="NonProfitParticipants_EntityContacts_MI_Item2" type="xs:string"/>
            <xs:element minOccurs="0" name="NonProfitParticipants_EntityContacts_MI_Item3" type="xs:string"/>
            <xs:element minOccurs="0" name="NonProfitParticipants_EntityContacts_MI_Item4" type="xs:string"/>
            <xs:element minOccurs="0" name="NonProfitParticipants_EntityContacts_MI_Item5" type="xs:string"/>
            <xs:element minOccurs="0" name="NonProfitParticipants_EntityContacts_MI_Item6" type="xs:string"/>
            <xs:element minOccurs="0" name="NonProfitParticipants_EntityContacts_MI_Item7" type="xs:string"/>
            <xs:element minOccurs="0" name="NonProfitParticipants_EntityContacts_MI_Item8" type="xs:string"/>
            <xs:element minOccurs="0" name="NonProfitParticipants_EntityContacts_MI_Item9" type="xs:string"/>
            <xs:element minOccurs="0" name="NonProfitParticipants_EntityContacts_MI_Item10" type="xs:string"/>
            <xs:element minOccurs="0" name="NonProfitParticipants_EntityContacts_Phone_Item1" type="xs:string"/>
            <xs:element minOccurs="0" name="NonProfitParticipants_EntityContacts_Phone_Item2" type="xs:string"/>
            <xs:element minOccurs="0" name="NonProfitParticipants_EntityContacts_Phone_Item3" type="xs:string"/>
            <xs:element minOccurs="0" name="NonProfitParticipants_EntityContacts_Phone_Item4" type="xs:string"/>
            <xs:element minOccurs="0" name="NonProfitParticipants_EntityContacts_Phone_Item5" type="xs:string"/>
            <xs:element minOccurs="0" name="NonProfitParticipants_EntityContacts_Phone_Item6" type="xs:string"/>
            <xs:element minOccurs="0" name="NonProfitParticipants_EntityContacts_Phone_Item7" type="xs:string"/>
            <xs:element minOccurs="0" name="NonProfitParticipants_EntityContacts_Phone_Item8" type="xs:string"/>
            <xs:element minOccurs="0" name="NonProfitParticipants_EntityContacts_Phone_Item9" type="xs:string"/>
            <xs:element minOccurs="0" name="NonProfitParticipants_EntityContacts_Phone_Item10" type="xs:string"/>
            <xs:element minOccurs="0" name="NonProfitParticipants_EntityContacts_PrimaryStreet_Item1" type="xs:string"/>
            <xs:element minOccurs="0" name="NonProfitParticipants_EntityContacts_PrimaryStreet_Item2" type="xs:string"/>
            <xs:element minOccurs="0" name="NonProfitParticipants_EntityContacts_PrimaryStreet_Item3" type="xs:string"/>
            <xs:element minOccurs="0" name="NonProfitParticipants_EntityContacts_PrimaryStreet_Item4" type="xs:string"/>
            <xs:element minOccurs="0" name="NonProfitParticipants_EntityContacts_PrimaryStreet_Item5" type="xs:string"/>
            <xs:element minOccurs="0" name="NonProfitParticipants_EntityContacts_PrimaryStreet_Item6" type="xs:string"/>
            <xs:element minOccurs="0" name="NonProfitParticipants_EntityContacts_PrimaryStreet_Item7" type="xs:string"/>
            <xs:element minOccurs="0" name="NonProfitParticipants_EntityContacts_PrimaryStreet_Item8" type="xs:string"/>
            <xs:element minOccurs="0" name="NonProfitParticipants_EntityContacts_PrimaryStreet_Item9" type="xs:string"/>
            <xs:element minOccurs="0" name="NonProfitParticipants_EntityContacts_PrimaryStreet_Item10" type="xs:string"/>
            <xs:element minOccurs="0" name="NonProfitParticipants_EntityContacts_Salutation_Item1" type="xs:string"/>
            <xs:element minOccurs="0" name="NonProfitParticipants_EntityContacts_Salutation_Item2" type="xs:string"/>
            <xs:element minOccurs="0" name="NonProfitParticipants_EntityContacts_Salutation_Item3" type="xs:string"/>
            <xs:element minOccurs="0" name="NonProfitParticipants_EntityContacts_Salutation_Item4" type="xs:string"/>
            <xs:element minOccurs="0" name="NonProfitParticipants_EntityContacts_Salutation_Item5" type="xs:string"/>
            <xs:element minOccurs="0" name="NonProfitParticipants_EntityContacts_Salutation_Item6" type="xs:string"/>
            <xs:element minOccurs="0" name="NonProfitParticipants_EntityContacts_Salutation_Item7" type="xs:string"/>
            <xs:element minOccurs="0" name="NonProfitParticipants_EntityContacts_Salutation_Item8" type="xs:string"/>
            <xs:element minOccurs="0" name="NonProfitParticipants_EntityContacts_Salutation_Item9" type="xs:string"/>
            <xs:element minOccurs="0" name="NonProfitParticipants_EntityContacts_Salutation_Item10" type="xs:string"/>
            <xs:element minOccurs="0" name="NonProfitParticipants_EntityContacts_SecondaryStreet_Item1" type="xs:string"/>
            <xs:element minOccurs="0" name="NonProfitParticipants_EntityContacts_SecondaryStreet_Item2" type="xs:string"/>
            <xs:element minOccurs="0" name="NonProfitParticipants_EntityContacts_SecondaryStreet_Item3" type="xs:string"/>
            <xs:element minOccurs="0" name="NonProfitParticipants_EntityContacts_SecondaryStreet_Item4" type="xs:string"/>
            <xs:element minOccurs="0" name="NonProfitParticipants_EntityContacts_SecondaryStreet_Item5" type="xs:string"/>
            <xs:element minOccurs="0" name="NonProfitParticipants_EntityContacts_SecondaryStreet_Item6" type="xs:string"/>
            <xs:element minOccurs="0" name="NonProfitParticipants_EntityContacts_SecondaryStreet_Item7" type="xs:string"/>
            <xs:element minOccurs="0" name="NonProfitParticipants_EntityContacts_SecondaryStreet_Item8" type="xs:string"/>
            <xs:element minOccurs="0" name="NonProfitParticipants_EntityContacts_SecondaryStreet_Item9" type="xs:string"/>
            <xs:element minOccurs="0" name="NonProfitParticipants_EntityContacts_SecondaryStreet_Item10" type="xs:string"/>
            <xs:element minOccurs="0" name="NonProfitParticipants_EntityContacts_State_Item1" type="xs:string"/>
            <xs:element minOccurs="0" name="NonProfitParticipants_EntityContacts_State_Item2" type="xs:string"/>
            <xs:element minOccurs="0" name="NonProfitParticipants_EntityContacts_State_Item3" type="xs:string"/>
            <xs:element minOccurs="0" name="NonProfitParticipants_EntityContacts_State_Item4" type="xs:string"/>
            <xs:element minOccurs="0" name="NonProfitParticipants_EntityContacts_State_Item5" type="xs:string"/>
            <xs:element minOccurs="0" name="NonProfitParticipants_EntityContacts_State_Item6" type="xs:string"/>
            <xs:element minOccurs="0" name="NonProfitParticipants_EntityContacts_State_Item7" type="xs:string"/>
            <xs:element minOccurs="0" name="NonProfitParticipants_EntityContacts_State_Item8" type="xs:string"/>
            <xs:element minOccurs="0" name="NonProfitParticipants_EntityContacts_State_Item9" type="xs:string"/>
            <xs:element minOccurs="0" name="NonProfitParticipants_EntityContacts_State_Item10" type="xs:string"/>
            <xs:element minOccurs="0" name="NonProfitParticipants_EntityContacts_Title_Item1" type="xs:string"/>
            <xs:element minOccurs="0" name="NonProfitParticipants_EntityContacts_Title_Item2" type="xs:string"/>
            <xs:element minOccurs="0" name="NonProfitParticipants_EntityContacts_Title_Item3" type="xs:string"/>
            <xs:element minOccurs="0" name="NonProfitParticipants_EntityContacts_Title_Item4" type="xs:string"/>
            <xs:element minOccurs="0" name="NonProfitParticipants_EntityContacts_Title_Item5" type="xs:string"/>
            <xs:element minOccurs="0" name="NonProfitParticipants_EntityContacts_Title_Item6" type="xs:string"/>
            <xs:element minOccurs="0" name="NonProfitParticipants_EntityContacts_Title_Item7" type="xs:string"/>
            <xs:element minOccurs="0" name="NonProfitParticipants_EntityContacts_Title_Item8" type="xs:string"/>
            <xs:element minOccurs="0" name="NonProfitParticipants_EntityContacts_Title_Item9" type="xs:string"/>
            <xs:element minOccurs="0" name="NonProfitParticipants_EntityContacts_Title_Item10" type="xs:string"/>
            <xs:element minOccurs="0" name="NonProfitParticipants_EntityContacts_Zip_Item1" type="xs:string"/>
            <xs:element minOccurs="0" name="NonProfitParticipants_EntityContacts_Zip_Item2" type="xs:string"/>
            <xs:element minOccurs="0" name="NonProfitParticipants_EntityContacts_Zip_Item3" type="xs:string"/>
            <xs:element minOccurs="0" name="NonProfitParticipants_EntityContacts_Zip_Item4" type="xs:string"/>
            <xs:element minOccurs="0" name="NonProfitParticipants_EntityContacts_Zip_Item5" type="xs:string"/>
            <xs:element minOccurs="0" name="NonProfitParticipants_EntityContacts_Zip_Item6" type="xs:string"/>
            <xs:element minOccurs="0" name="NonProfitParticipants_EntityContacts_Zip_Item7" type="xs:string"/>
            <xs:element minOccurs="0" name="NonProfitParticipants_EntityContacts_Zip_Item8" type="xs:string"/>
            <xs:element minOccurs="0" name="NonProfitParticipants_EntityContacts_Zip_Item9" type="xs:string"/>
            <xs:element minOccurs="0" name="NonProfitParticipants_EntityContacts_Zip_Item10" type="xs:string"/>
            <xs:element minOccurs="0" name="OperatingExpenses_CustomFieldBitValue1" type="xs:boolean"/>
            <xs:element minOccurs="0" name="OperatingExpenses_CustomFieldBitValue2" type="xs:boolean"/>
            <xs:element minOccurs="0" name="OperatingExpenses_CustomFieldBitValue3" type="xs:boolean"/>
            <xs:element minOccurs="0" name="OperatingExpenses_CustomFieldBitValue4" type="xs:boolean"/>
            <xs:element minOccurs="0" name="OperatingExpenses_CustomFieldBitValue5" type="xs:boolean"/>
            <xs:element minOccurs="0" name="OperatingExpenses_CustomFieldDateValue1" type="xs:date"/>
            <xs:element minOccurs="0" name="OperatingExpenses_CustomFieldDateValue2" type="xs:date"/>
            <xs:element minOccurs="0" name="OperatingExpenses_CustomFieldDateValue3" type="xs:date"/>
            <xs:element minOccurs="0" name="OperatingExpenses_CustomFieldDateValue4" type="xs:date"/>
            <xs:element minOccurs="0" name="OperatingExpenses_CustomFieldDateValue5" type="xs:date"/>
            <xs:element minOccurs="0" name="OperatingExpenses_CustomFieldDecimalValue1" type="xs:decimal"/>
            <xs:element minOccurs="0" name="OperatingExpenses_CustomFieldDecimalValue2" type="xs:decimal"/>
            <xs:element minOccurs="0" name="OperatingExpenses_CustomFieldDecimalValue3" type="xs:decimal"/>
            <xs:element minOccurs="0" name="OperatingExpenses_CustomFieldDecimalValue4" type="xs:decimal"/>
            <xs:element minOccurs="0" name="OperatingExpenses_CustomFieldDecimalValue5" type="xs:decimal"/>
            <xs:element minOccurs="0" name="OperatingExpenses_CustomFieldNumericValue1" type="xs:decimal"/>
            <xs:element minOccurs="0" name="OperatingExpenses_CustomFieldNumericValue2" type="xs:decimal"/>
            <xs:element minOccurs="0" name="OperatingExpenses_CustomFieldNumericValue3" type="xs:decimal"/>
            <xs:element minOccurs="0" name="OperatingExpenses_CustomFieldNumericValue4" type="xs:decimal"/>
            <xs:element minOccurs="0" name="OperatingExpenses_CustomFieldNumericValue5" type="xs:decimal"/>
            <xs:element minOccurs="0" name="OperatingExpenses_CustomFieldTextValue1" type="xs:string"/>
            <xs:element minOccurs="0" name="OperatingExpenses_CustomFieldTextValue10" type="xs:string"/>
            <xs:element minOccurs="0" name="OperatingExpenses_CustomFieldTextValue11" type="xs:string"/>
            <xs:element minOccurs="0" name="OperatingExpenses_CustomFieldTextValue12" type="xs:string"/>
            <xs:element minOccurs="0" name="OperatingExpenses_CustomFieldTextValue13" type="xs:string"/>
            <xs:element minOccurs="0" name="OperatingExpenses_CustomFieldTextValue14" type="xs:string"/>
            <xs:element minOccurs="0" name="OperatingExpenses_CustomFieldTextValue15" type="xs:string"/>
            <xs:element minOccurs="0" name="OperatingExpenses_CustomFieldTextValue2" type="xs:string"/>
            <xs:element minOccurs="0" name="OperatingExpenses_CustomFieldTextValue3" type="xs:string"/>
            <xs:element minOccurs="0" name="OperatingExpenses_CustomFieldTextValue4" type="xs:string"/>
            <xs:element minOccurs="0" name="OperatingExpenses_CustomFieldTextValue5" type="xs:string"/>
            <xs:element minOccurs="0" name="OperatingExpenses_CustomFieldTextValue6" type="xs:string"/>
            <xs:element minOccurs="0" name="OperatingExpenses_CustomFieldTextValue7" type="xs:string"/>
            <xs:element minOccurs="0" name="OperatingExpenses_CustomFieldTextValue8" type="xs:string"/>
            <xs:element minOccurs="0" name="OperatingExpenses_CustomFieldTextValue9" type="xs:string"/>
            <xs:element minOccurs="0" name="OperatingExpenses_Electrical" type="xs:decimal"/>
            <xs:element minOccurs="0" name="OperatingExpenses_Fuel" type="xs:decimal"/>
            <xs:element minOccurs="0" name="OperatingExpenses_NaturalGas" type="xs:decimal"/>
            <xs:element minOccurs="0" name="OperatingExpenses_Other" type="xs:decimal"/>
            <xs:element minOccurs="0" name="OperatingExpenses_OtherDescription" type="xs:string"/>
            <xs:element minOccurs="0" name="OperatingExpenses_Security" type="xs:decimal"/>
            <xs:element minOccurs="0" name="OperatingExpenses_Trash" type="xs:decimal"/>
            <xs:element minOccurs="0" name="OperatingExpenses_WaterAndSewer" type="xs:decimal"/>
            <xs:element minOccurs="0" name="OwnershipInformation_Contact_City" type="xs:string"/>
            <xs:element minOccurs="0" name="OwnershipInformation_Contact_County" type="xs:string"/>
            <xs:element minOccurs="0" name="OwnershipInformation_Contact_Email" type="xs:string"/>
            <xs:element minOccurs="0" name="OwnershipInformation_Contact_Fax" type="xs:string"/>
            <xs:element minOccurs="0" name="OwnershipInformation_Contact_FirstName" type="xs:string"/>
            <xs:element minOccurs="0" name="OwnershipInformation_Contact_LastNameOrBusinessName" type="xs:string"/>
            <xs:element minOccurs="0" name="OwnershipInformation_Contact_MI" type="xs:string"/>
            <xs:element minOccurs="0" name="OwnershipInformation_Contact_Phone" type="xs:string"/>
            <xs:element minOccurs="0" name="OwnershipInformation_Contact_PrimaryStreet" type="xs:string"/>
            <xs:element minOccurs="0" name="OwnershipInformation_Contact_Salutation" type="xs:string"/>
            <xs:element minOccurs="0" name="OwnershipInformation_Contact_SecondaryStreet" type="xs:string"/>
            <xs:element minOccurs="0" name="OwnershipInformation_Contact_State" type="xs:string"/>
            <xs:element minOccurs="0" name="OwnershipInformation_Contact_TaxID" type="xs:string"/>
            <xs:element minOccurs="0" name="OwnershipInformation_Contact_Title" type="xs:string"/>
            <xs:element minOccurs="0" name="OwnershipInformation_Contact_Zip" type="xs:string"/>
            <xs:element minOccurs="0" name="OwnershipInformation_ContactID" type="xs:int"/>
            <xs:element minOccurs="0" name="OwnershipInformation_CustomFieldBitValue1" type="xs:boolean"/>
            <xs:element minOccurs="0" name="OwnershipInformation_CustomFieldBitValue2" type="xs:boolean"/>
            <xs:element minOccurs="0" name="OwnershipInformation_CustomFieldBitValue3" type="xs:boolean"/>
            <xs:element minOccurs="0" name="OwnershipInformation_CustomFieldBitValue4" type="xs:boolean"/>
            <xs:element minOccurs="0" name="OwnershipInformation_CustomFieldBitValue5" type="xs:boolean"/>
            <xs:element minOccurs="0" name="OwnershipInformation_CustomFieldDateValue1" type="xs:date"/>
            <xs:element minOccurs="0" name="OwnershipInformation_CustomFieldDateValue2" type="xs:date"/>
            <xs:element minOccurs="0" name="OwnershipInformation_CustomFieldDateValue3" type="xs:date"/>
            <xs:element minOccurs="0" name="OwnershipInformation_CustomFieldDateValue4" type="xs:date"/>
            <xs:element minOccurs="0" name="OwnershipInformation_CustomFieldDateValue5" type="xs:date"/>
            <xs:element minOccurs="0" name="OwnershipInformation_CustomFieldDecimalValue1" type="xs:decimal"/>
            <xs:element minOccurs="0" name="OwnershipInformation_CustomFieldDecimalValue2" type="xs:decimal"/>
            <xs:element minOccurs="0" name="OwnershipInformation_CustomFieldDecimalValue3" type="xs:decimal"/>
            <xs:element minOccurs="0" name="OwnershipInformation_CustomFieldDecimalValue4" type="xs:decimal"/>
            <xs:element minOccurs="0" name="OwnershipInformation_CustomFieldDecimalValue5" type="xs:decimal"/>
            <xs:element minOccurs="0" name="OwnershipInformation_CustomFieldNumericValue1" type="xs:decimal"/>
            <xs:element minOccurs="0" name="OwnershipInformation_CustomFieldNumericValue2" type="xs:decimal"/>
            <xs:element minOccurs="0" name="OwnershipInformation_CustomFieldNumericValue3" type="xs:decimal"/>
            <xs:element minOccurs="0" name="OwnershipInformation_CustomFieldNumericValue4" type="xs:decimal"/>
            <xs:element minOccurs="0" name="OwnershipInformation_CustomFieldNumericValue5" type="xs:decimal"/>
            <xs:element minOccurs="0" name="OwnershipInformation_CustomFieldTextValue1" type="xs:string"/>
            <xs:element minOccurs="0" name="OwnershipInformation_CustomFieldTextValue10" type="xs:string"/>
            <xs:element minOccurs="0" name="OwnershipInformation_CustomFieldTextValue11" type="xs:string"/>
            <xs:element minOccurs="0" name="OwnershipInformation_CustomFieldTextValue12" type="xs:string"/>
            <xs:element minOccurs="0" name="OwnershipInformation_CustomFieldTextValue13" type="xs:string"/>
            <xs:element minOccurs="0" name="OwnershipInformation_CustomFieldTextValue14" type="xs:string"/>
            <xs:element minOccurs="0" name="OwnershipInformation_CustomFieldTextValue15" type="xs:string"/>
            <xs:element minOccurs="0" name="OwnershipInformation_CustomFieldTextValue2" type="xs:string"/>
            <xs:element minOccurs="0" name="OwnershipInformation_CustomFieldTextValue3" type="xs:string"/>
            <xs:element minOccurs="0" name="OwnershipInformation_CustomFieldTextValue4" type="xs:string"/>
            <xs:element minOccurs="0" name="OwnershipInformation_CustomFieldTextValue5" type="xs:string"/>
            <xs:element minOccurs="0" name="OwnershipInformation_CustomFieldTextValue6" type="xs:string"/>
            <xs:element minOccurs="0" name="OwnershipInformation_CustomFieldTextValue7" type="xs:string"/>
            <xs:element minOccurs="0" name="OwnershipInformation_CustomFieldTextValue8" type="xs:string"/>
            <xs:element minOccurs="0" name="OwnershipInformation_CustomFieldTextValue9" type="xs:string"/>
            <xs:element minOccurs="0" name="OwnershipInformation_EntityContact_City" type="xs:string"/>
            <xs:element minOccurs="0" name="OwnershipInformation_EntityContact_County" type="xs:string"/>
            <xs:element minOccurs="0" name="OwnershipInformation_EntityContact_Email" type="xs:string"/>
            <xs:element minOccurs="0" name="OwnershipInformation_EntityContact_Fax" type="xs:string"/>
            <xs:element minOccurs="0" name="OwnershipInformation_EntityContact_FirstName" type="xs:string"/>
            <xs:element minOccurs="0" name="OwnershipInformation_EntityContact_LastNameOrBusinessName" type="xs:string"/>
            <xs:element minOccurs="0" name="OwnershipInformation_EntityContact_MI" type="xs:string"/>
            <xs:element minOccurs="0" name="OwnershipInformation_EntityContact_Phone" type="xs:string"/>
            <xs:element minOccurs="0" name="OwnershipInformation_EntityContact_PrimaryStreet" type="xs:string"/>
            <xs:element minOccurs="0" name="OwnershipInformation_EntityContact_Salutation" type="xs:string"/>
            <xs:element minOccurs="0" name="OwnershipInformation_EntityContact_SecondaryStreet" type="xs:string"/>
            <xs:element minOccurs="0" name="OwnershipInformation_EntityContact_State" type="xs:string"/>
            <xs:element minOccurs="0" name="OwnershipInformation_EntityContact_TaxID" type="xs:string"/>
            <xs:element minOccurs="0" name="OwnershipInformation_EntityContact_Title" type="xs:string"/>
            <xs:element minOccurs="0" name="OwnershipInformation_EntityContact_Zip" type="xs:string"/>
            <xs:element minOccurs="0" name="OwnershipInformation_EntityContactID" type="xs:int"/>
            <xs:element minOccurs="0" name="OwnershipInformation_ForProfit" type="xs:boolean"/>
            <xs:element minOccurs="0" name="PermanentFinancingSources_CustomFeesAmortizationPeriod1" type="xs:int"/>
            <xs:element minOccurs="0" name="PermanentFinancingSources_CustomFeesAmortizationPeriod10" type="xs:int"/>
            <xs:element minOccurs="0" name="PermanentFinancingSources_CustomFeesAmortizationPeriod11" type="xs:int"/>
            <xs:element minOccurs="0" name="PermanentFinancingSources_CustomFeesAmortizationPeriod12" type="xs:int"/>
            <xs:element minOccurs="0" name="PermanentFinancingSources_CustomFeesAmortizationPeriod13" type="xs:int"/>
            <xs:element minOccurs="0" name="PermanentFinancingSources_CustomFeesAmortizationPeriod14" type="xs:int"/>
            <xs:element minOccurs="0" name="PermanentFinancingSources_CustomFeesAmortizationPeriod15" type="xs:int"/>
            <xs:element minOccurs="0" name="PermanentFinancingSources_CustomFeesAmortizationPeriod16" type="xs:int"/>
            <xs:element minOccurs="0" name="PermanentFinancingSources_CustomFeesAmortizationPeriod17" type="xs:int"/>
            <xs:element minOccurs="0" name="PermanentFinancingSources_CustomFeesAmortizationPeriod18" type="xs:int"/>
            <xs:element minOccurs="0" name="PermanentFinancingSources_CustomFeesAmortizationPeriod19" type="xs:int"/>
            <xs:element minOccurs="0" name="PermanentFinancingSources_CustomFeesAmortizationPeriod2" type="xs:int"/>
            <xs:element minOccurs="0" name="PermanentFinancingSources_CustomFeesAmortizationPeriod20" type="xs:int"/>
            <xs:element minOccurs="0" name="PermanentFinancingSources_CustomFeesAmortizationPeriod3" type="xs:int"/>
            <xs:element minOccurs="0" name="PermanentFinancingSources_CustomFeesAmortizationPeriod4" type="xs:int"/>
            <xs:element minOccurs="0" name="PermanentFinancingSources_CustomFeesAmortizationPeriod5" type="xs:int"/>
            <xs:element minOccurs="0" name="PermanentFinancingSources_CustomFeesAmortizationPeriod6" type="xs:int"/>
            <xs:element minOccurs="0" name="PermanentFinancingSources_CustomFeesAmortizationPeriod7" type="xs:int"/>
            <xs:element minOccurs="0" name="PermanentFinancingSources_CustomFeesAmortizationPeriod8" type="xs:int"/>
            <xs:element minOccurs="0" name="PermanentFinancingSources_CustomFeesAmortizationPeriod9" type="xs:int"/>
            <xs:element minOccurs="0" name="PermanentFinancingSources_CustomFeesAmount1" type="xs:decimal"/>
            <xs:element minOccurs="0" name="PermanentFinancingSources_CustomFeesAmount10" type="xs:decimal"/>
            <xs:element minOccurs="0" name="PermanentFinancingSources_CustomFeesAmount11" type="xs:decimal"/>
            <xs:element minOccurs="0" name="PermanentFinancingSources_CustomFeesAmount12" type="xs:decimal"/>
            <xs:element minOccurs="0" name="PermanentFinancingSources_CustomFeesAmount13" type="xs:decimal"/>
            <xs:element minOccurs="0" name="PermanentFinancingSources_CustomFeesAmount14" type="xs:decimal"/>
            <xs:element minOccurs="0" name="PermanentFinancingSources_CustomFeesAmount15" type="xs:decimal"/>
            <xs:element minOccurs="0" name="PermanentFinancingSources_CustomFeesAmount16" type="xs:decimal"/>
            <xs:element minOccurs="0" name="PermanentFinancingSources_CustomFeesAmount17" type="xs:decimal"/>
            <xs:element minOccurs="0" name="PermanentFinancingSources_CustomFeesAmount18" type="xs:decimal"/>
            <xs:element minOccurs="0" name="PermanentFinancingSources_CustomFeesAmount19" type="xs:decimal"/>
            <xs:element minOccurs="0" name="PermanentFinancingSources_CustomFeesAmount2" type="xs:decimal"/>
            <xs:element minOccurs="0" name="PermanentFinancingSources_CustomFeesAmount20" type="xs:decimal"/>
            <xs:element minOccurs="0" name="PermanentFinancingSources_CustomFeesAmount3" type="xs:decimal"/>
            <xs:element minOccurs="0" name="PermanentFinancingSources_CustomFeesAmount4" type="xs:decimal"/>
            <xs:element minOccurs="0" name="PermanentFinancingSources_CustomFeesAmount5" type="xs:decimal"/>
            <xs:element minOccurs="0" name="PermanentFinancingSources_CustomFeesAmount6" type="xs:decimal"/>
            <xs:element minOccurs="0" name="PermanentFinancingSources_CustomFeesAmount7" type="xs:decimal"/>
            <xs:element minOccurs="0" name="PermanentFinancingSources_CustomFeesAmount8" type="xs:decimal"/>
            <xs:element minOccurs="0" name="PermanentFinancingSources_CustomFeesAmount9" type="xs:decimal"/>
            <xs:element minOccurs="0" name="PermanentFinancingSources_CustomFeesAnnualDebtService1" type="xs:decimal"/>
            <xs:element minOccurs="0" name="PermanentFinancingSources_CustomFeesAnnualDebtService10" type="xs:decimal"/>
            <xs:element minOccurs="0" name="PermanentFinancingSources_CustomFeesAnnualDebtService11" type="xs:decimal"/>
            <xs:element minOccurs="0" name="PermanentFinancingSources_CustomFeesAnnualDebtService12" type="xs:decimal"/>
            <xs:element minOccurs="0" name="PermanentFinancingSources_CustomFeesAnnualDebtService13" type="xs:decimal"/>
            <xs:element minOccurs="0" name="PermanentFinancingSources_CustomFeesAnnualDebtService14" type="xs:decimal"/>
            <xs:element minOccurs="0" name="PermanentFinancingSources_CustomFeesAnnualDebtService15" type="xs:decimal"/>
            <xs:element minOccurs="0" name="PermanentFinancingSources_CustomFeesAnnualDebtService16" type="xs:decimal"/>
            <xs:element minOccurs="0" name="PermanentFinancingSources_CustomFeesAnnualDebtService17" type="xs:decimal"/>
            <xs:element minOccurs="0" name="PermanentFinancingSources_CustomFeesAnnualDebtService18" type="xs:decimal"/>
            <xs:element minOccurs="0" name="PermanentFinancingSources_CustomFeesAnnualDebtService19" type="xs:decimal"/>
            <xs:element minOccurs="0" name="PermanentFinancingSources_CustomFeesAnnualDebtService2" type="xs:decimal"/>
            <xs:element minOccurs="0" name="PermanentFinancingSources_CustomFeesAnnualDebtService20" type="xs:decimal"/>
            <xs:element minOccurs="0" name="PermanentFinancingSources_CustomFeesAnnualDebtService3" type="xs:decimal"/>
            <xs:element minOccurs="0" name="PermanentFinancingSources_CustomFeesAnnualDebtService4" type="xs:decimal"/>
            <xs:element minOccurs="0" name="PermanentFinancingSources_CustomFeesAnnualDebtService5" type="xs:decimal"/>
            <xs:element minOccurs="0" name="PermanentFinancingSources_CustomFeesAnnualDebtService6" type="xs:decimal"/>
            <xs:element minOccurs="0" name="PermanentFinancingSources_CustomFeesAnnualDebtService7" type="xs:decimal"/>
            <xs:element minOccurs="0" name="PermanentFinancingSources_CustomFeesAnnualDebtService8" type="xs:decimal"/>
            <xs:element minOccurs="0" name="PermanentFinancingSources_CustomFeesAnnualDebtService9" type="xs:decimal"/>
            <xs:element minOccurs="0" name="PermanentFinancingSources_CustomFeesExpectedLoanPosition1" type="xs:int"/>
            <xs:element minOccurs="0" name="PermanentFinancingSources_CustomFeesExpectedLoanPosition10" type="xs:int"/>
            <xs:element minOccurs="0" name="PermanentFinancingSources_CustomFeesExpectedLoanPosition11" type="xs:int"/>
            <xs:element minOccurs="0" name="PermanentFinancingSources_CustomFeesExpectedLoanPosition12" type="xs:int"/>
            <xs:element minOccurs="0" name="PermanentFinancingSources_CustomFeesExpectedLoanPosition13" type="xs:int"/>
            <xs:element minOccurs="0" name="PermanentFinancingSources_CustomFeesExpectedLoanPosition14" type="xs:int"/>
            <xs:element minOccurs="0" name="PermanentFinancingSources_CustomFeesExpectedLoanPosition15" type="xs:int"/>
            <xs:element minOccurs="0" name="PermanentFinancingSources_CustomFeesExpectedLoanPosition16" type="xs:int"/>
            <xs:element minOccurs="0" name="PermanentFinancingSources_CustomFeesExpectedLoanPosition17" type="xs:int"/>
            <xs:element minOccurs="0" name="PermanentFinancingSources_CustomFeesExpectedLoanPosition18" type="xs:int"/>
            <xs:element minOccurs="0" name="PermanentFinancingSources_CustomFeesExpectedLoanPosition19" type="xs:int"/>
            <xs:element minOccurs="0" name="PermanentFinancingSources_CustomFeesExpectedLoanPosition2" type="xs:int"/>
            <xs:element minOccurs="0" name="PermanentFinancingSources_CustomFeesExpectedLoanPosition20" type="xs:int"/>
            <xs:element minOccurs="0" name="PermanentFinancingSources_CustomFeesExpectedLoanPosition3" type="xs:int"/>
            <xs:element minOccurs="0" name="PermanentFinancingSources_CustomFeesExpectedLoanPosition4" type="xs:int"/>
            <xs:element minOccurs="0" name="PermanentFinancingSources_CustomFeesExpectedLoanPosition5" type="xs:int"/>
            <xs:element minOccurs="0" name="PermanentFinancingSources_CustomFeesExpectedLoanPosition6" type="xs:int"/>
            <xs:element minOccurs="0" name="PermanentFinancingSources_CustomFeesExpectedLoanPosition7" type="xs:int"/>
            <xs:element minOccurs="0" name="PermanentFinancingSources_CustomFeesExpectedLoanPosition8" type="xs:int"/>
            <xs:element minOccurs="0" name="PermanentFinancingSources_CustomFeesExpectedLoanPosition9" type="xs:int"/>
            <xs:element minOccurs="0" name="PermanentFinancingSources_CustomFeesInterestRate1" type="xs:decimal"/>
            <xs:element minOccurs="0" name="PermanentFinancingSources_CustomFeesInterestRate10" type="xs:decimal"/>
            <xs:element minOccurs="0" name="PermanentFinancingSources_CustomFeesInterestRate11" type="xs:decimal"/>
            <xs:element minOccurs="0" name="PermanentFinancingSources_CustomFeesInterestRate12" type="xs:decimal"/>
            <xs:element minOccurs="0" name="PermanentFinancingSources_CustomFeesInterestRate13" type="xs:decimal"/>
            <xs:element minOccurs="0" name="PermanentFinancingSources_CustomFeesInterestRate14" type="xs:decimal"/>
            <xs:element minOccurs="0" name="PermanentFinancingSources_CustomFeesInterestRate15" type="xs:decimal"/>
            <xs:element minOccurs="0" name="PermanentFinancingSources_CustomFeesInterestRate16" type="xs:decimal"/>
            <xs:element minOccurs="0" name="PermanentFinancingSources_CustomFeesInterestRate17" type="xs:decimal"/>
            <xs:element minOccurs="0" name="PermanentFinancingSources_CustomFeesInterestRate18" type="xs:decimal"/>
            <xs:element minOccurs="0" name="PermanentFinancingSources_CustomFeesInterestRate19" type="xs:decimal"/>
            <xs:element minOccurs="0" name="PermanentFinancingSources_CustomFeesInterestRate2" type="xs:decimal"/>
            <xs:element minOccurs="0" name="PermanentFinancingSources_CustomFeesInterestRate20" type="xs:decimal"/>
            <xs:element minOccurs="0" name="PermanentFinancingSources_CustomFeesInterestRate3" type="xs:decimal"/>
            <xs:element minOccurs="0" name="PermanentFinancingSources_CustomFeesInterestRate4" type="xs:decimal"/>
            <xs:element minOccurs="0" name="PermanentFinancingSources_CustomFeesInterestRate5" type="xs:decimal"/>
            <xs:element minOccurs="0" name="PermanentFinancingSources_CustomFeesInterestRate6" type="xs:decimal"/>
            <xs:element minOccurs="0" name="PermanentFinancingSources_CustomFeesInterestRate7" type="xs:decimal"/>
            <xs:element minOccurs="0" name="PermanentFinancingSources_CustomFeesInterestRate8" type="xs:decimal"/>
            <xs:element minOccurs="0" name="PermanentFinancingSources_CustomFeesInterestRate9" type="xs:decimal"/>
            <xs:element minOccurs="0" name="PermanentFinancingSources_CustomFeesLenderName1" type="xs:string"/>
            <xs:element minOccurs="0" name="PermanentFinancingSources_CustomFeesLenderName10" type="xs:string"/>
            <xs:element minOccurs="0" name="PermanentFinancingSources_CustomFeesLenderName11" type="xs:string"/>
            <xs:element minOccurs="0" name="PermanentFinancingSources_CustomFeesLenderName12" type="xs:string"/>
            <xs:element minOccurs="0" name="PermanentFinancingSources_CustomFeesLenderName13" type="xs:string"/>
            <xs:element minOccurs="0" name="PermanentFinancingSources_CustomFeesLenderName14" type="xs:string"/>
            <xs:element minOccurs="0" name="PermanentFinancingSources_CustomFeesLenderName15" type="xs:string"/>
            <xs:element minOccurs="0" name="PermanentFinancingSources_CustomFeesLenderName16" type="xs:string"/>
            <xs:element minOccurs="0" name="PermanentFinancingSources_CustomFeesLenderName17" type="xs:string"/>
            <xs:element minOccurs="0" name="PermanentFinancingSources_CustomFeesLenderName18" type="xs:string"/>
            <xs:element minOccurs="0" name="PermanentFinancingSources_CustomFeesLenderName19" type="xs:string"/>
            <xs:element minOccurs="0" name="PermanentFinancingSources_CustomFeesLenderName2" type="xs:string"/>
            <xs:element minOccurs="0" name="PermanentFinancingSources_CustomFeesLenderName20" type="xs:string"/>
            <xs:element minOccurs="0" name="PermanentFinancingSources_CustomFeesLenderName3" type="xs:string"/>
            <xs:element minOccurs="0" name="PermanentFinancingSources_CustomFeesLenderName4" type="xs:string"/>
            <xs:element minOccurs="0" name="PermanentFinancingSources_CustomFeesLenderName5" type="xs:string"/>
            <xs:element minOccurs="0" name="PermanentFinancingSources_CustomFeesLenderName6" type="xs:string"/>
            <xs:element minOccurs="0" name="PermanentFinancingSources_CustomFeesLenderName7" type="xs:string"/>
            <xs:element minOccurs="0" name="PermanentFinancingSources_CustomFeesLenderName8" type="xs:string"/>
            <xs:element minOccurs="0" name="PermanentFinancingSources_CustomFeesLenderName9" type="xs:string"/>
            <xs:element minOccurs="0" name="PermanentFinancingSources_CustomFeesTerm1" type="xs:int"/>
            <xs:element minOccurs="0" name="PermanentFinancingSources_CustomFeesTerm10" type="xs:int"/>
            <xs:element minOccurs="0" name="PermanentFinancingSources_CustomFeesTerm11" type="xs:int"/>
            <xs:element minOccurs="0" name="PermanentFinancingSources_CustomFeesTerm12" type="xs:int"/>
            <xs:element minOccurs="0" name="PermanentFinancingSources_CustomFeesTerm13" type="xs:int"/>
            <xs:element minOccurs="0" name="PermanentFinancingSources_CustomFeesTerm14" type="xs:int"/>
            <xs:element minOccurs="0" name="PermanentFinancingSources_CustomFeesTerm15" type="xs:int"/>
            <xs:element minOccurs="0" name="PermanentFinancingSources_CustomFeesTerm16" type="xs:int"/>
            <xs:element minOccurs="0" name="PermanentFinancingSources_CustomFeesTerm17" type="xs:int"/>
            <xs:element minOccurs="0" name="PermanentFinancingSources_CustomFeesTerm18" type="xs:int"/>
            <xs:element minOccurs="0" name="PermanentFinancingSources_CustomFeesTerm19" type="xs:int"/>
            <xs:element minOccurs="0" name="PermanentFinancingSources_CustomFeesTerm2" type="xs:int"/>
            <xs:element minOccurs="0" name="PermanentFinancingSources_CustomFeesTerm20" type="xs:int"/>
            <xs:element minOccurs="0" name="PermanentFinancingSources_CustomFeesTerm3" type="xs:int"/>
            <xs:element minOccurs="0" name="PermanentFinancingSources_CustomFeesTerm4" type="xs:int"/>
            <xs:element minOccurs="0" name="PermanentFinancingSources_CustomFeesTerm5" type="xs:int"/>
            <xs:element minOccurs="0" name="PermanentFinancingSources_CustomFeesTerm6" type="xs:int"/>
            <xs:element minOccurs="0" name="PermanentFinancingSources_CustomFeesTerm7" type="xs:int"/>
            <xs:element minOccurs="0" name="PermanentFinancingSources_CustomFeesTerm8" type="xs:int"/>
            <xs:element minOccurs="0" name="PermanentFinancingSources_CustomFeesTerm9" type="xs:int"/>
            <xs:element minOccurs="0" name="PermanentFinancingSources_CustomLabel1" type="xs:string"/>
            <xs:element minOccurs="0" name="PermanentFinancingSources_CustomLabel10" type="xs:string"/>
            <xs:element minOccurs="0" name="PermanentFinancingSources_CustomLabel11" type="xs:string"/>
            <xs:element minOccurs="0" name="PermanentFinancingSources_CustomLabel12" type="xs:string"/>
            <xs:element minOccurs="0" name="PermanentFinancingSources_CustomLabel13" type="xs:string"/>
            <xs:element minOccurs="0" name="PermanentFinancingSources_CustomLabel14" type="xs:string"/>
            <xs:element minOccurs="0" name="PermanentFinancingSources_CustomLabel15" type="xs:string"/>
            <xs:element minOccurs="0" name="PermanentFinancingSources_CustomLabel16" type="xs:string"/>
            <xs:element minOccurs="0" name="PermanentFinancingSources_CustomLabel17" type="xs:string"/>
            <xs:element minOccurs="0" name="PermanentFinancingSources_CustomLabel18" type="xs:string"/>
            <xs:element minOccurs="0" name="PermanentFinancingSources_CustomLabel19" type="xs:string"/>
            <xs:element minOccurs="0" name="PermanentFinancingSources_CustomLabel2" type="xs:string"/>
            <xs:element minOccurs="0" name="PermanentFinancingSources_CustomLabel20" type="xs:string"/>
            <xs:element minOccurs="0" name="PermanentFinancingSources_CustomLabel3" type="xs:string"/>
            <xs:element minOccurs="0" name="PermanentFinancingSources_CustomLabel4" type="xs:string"/>
            <xs:element minOccurs="0" name="PermanentFinancingSources_CustomLabel5" type="xs:string"/>
            <xs:element minOccurs="0" name="PermanentFinancingSources_CustomLabel6" type="xs:string"/>
            <xs:element minOccurs="0" name="PermanentFinancingSources_CustomLabel7" type="xs:string"/>
            <xs:element minOccurs="0" name="PermanentFinancingSources_CustomLabel8" type="xs:string"/>
            <xs:element minOccurs="0" name="PermanentFinancingSources_CustomLabel9" type="xs:string"/>
            <xs:element minOccurs="0" name="PermanentFinancingSources_DeferredFeesAmortizationPeriod" type="xs:int"/>
            <xs:element minOccurs="0" name="PermanentFinancingSources_DeferredFeesAmount" type="xs:decimal"/>
            <xs:element minOccurs="0" name="PermanentFinancingSources_DeferredFeesAnnualDebtService" type="xs:decimal"/>
            <xs:element minOccurs="0" name="PermanentFinancingSources_DeferredFeesCommitDate" type="xs:date"/>
            <xs:element minOccurs="0" name="PermanentFinancingSources_DeferredFeesExpectedLoanPosition" type="xs:int"/>
            <xs:element minOccurs="0" name="PermanentFinancingSources_DeferredFeesInterestRate" type="xs:decimal"/>
            <xs:element minOccurs="0" name="PermanentFinancingSources_DeferredFeesLenderName" type="xs:string"/>
            <xs:element minOccurs="0" name="PermanentFinancingSources_DeferredFeesTerm" type="xs:int"/>
            <xs:element minOccurs="0" name="PermanentFinancingSources_GPEquityAmortizationPeriod" type="xs:int"/>
            <xs:element minOccurs="0" name="PermanentFinancingSources_GPEquityAmount" type="xs:decimal"/>
            <xs:element minOccurs="0" name="PermanentFinancingSources_GPEquityAnnualDebtService" type="xs:decimal"/>
            <xs:element minOccurs="0" name="PermanentFinancingSources_GPEquityCommitDate" type="xs:date"/>
            <xs:element minOccurs="0" name="PermanentFinancingSources_GPEquityInterestRate" type="xs:decimal"/>
            <xs:element minOccurs="0" name="PermanentFinancingSources_GPEquityLenderName" type="xs:string"/>
            <xs:element minOccurs="0" name="PermanentFinancingSources_GPEquityTerm" type="xs:int"/>
            <xs:element minOccurs="0" name="PermanentFinancingSources_HistoricTaxCreditEquityAmount" type="xs:decimal"/>
            <xs:element minOccurs="0" name="PermanentFinancingSources_HistoricTaxCreditEquityLenderName" type="xs:string"/>
            <xs:element minOccurs="0" name="PermanentFinancingSources_LIHTCEquityAmount" type="xs:decimal"/>
            <xs:element minOccurs="0" name="PermanentFinancingSources_LIHTCEquityLenderName" type="xs:string"/>
            <xs:element minOccurs="0" name="PermanentFinancingSources_OtherDebt2AmortizationPeriod" type="xs:int"/>
            <xs:element minOccurs="0" name="PermanentFinancingSources_OtherDebt2Amount" type="xs:decimal"/>
            <xs:element minOccurs="0" name="PermanentFinancingSources_OtherDebt2AnnualDebtService" type="xs:decimal"/>
            <xs:element minOccurs="0" name="PermanentFinancingSources_OtherDebt2CommitDate" type="xs:date"/>
            <xs:element minOccurs="0" name="PermanentFinancingSources_OtherDebt2ExpectedLoanPosition" type="xs:int"/>
            <xs:element minOccurs="0" name="PermanentFinancingSources_OtherDebt2FinanceType_FinanceType" type="xs:string"/>
            <xs:element minOccurs="0" name="PermanentFinancingSources_OtherDebt2FinanceTypeID" type="xs:int"/>
            <xs:element minOccurs="0" name="PermanentFinancingSources_OtherDebt2FinancingSourceType_Type" type="xs:string"/>
            <xs:element minOccurs="0" name="PermanentFinancingSources_OtherDebt2FinancingSourceTypeID" type="xs:int"/>
            <xs:element minOccurs="0" name="PermanentFinancingSources_OtherDebt2InterestRate" type="xs:decimal"/>
            <xs:element minOccurs="0" name="PermanentFinancingSources_OtherDebt2LenderName" type="xs:string"/>
            <xs:element minOccurs="0" name="PermanentFinancingSources_OtherDebt2Term" type="xs:int"/>
            <xs:element minOccurs="0" name="PermanentFinancingSources_OtherDebt3AmortizationPeriod" type="xs:int"/>
            <xs:element minOccurs="0" name="PermanentFinancingSources_OtherDebt3Amount" type="xs:decimal"/>
            <xs:element minOccurs="0" name="PermanentFinancingSources_OtherDebt3AnnualDebtService" type="xs:decimal"/>
            <xs:element minOccurs="0" name="PermanentFinancingSources_OtherDebt3CommitDate" type="xs:date"/>
            <xs:element minOccurs="0" name="PermanentFinancingSources_OtherDebt3ExpectedLoanPosition" type="xs:int"/>
            <xs:element minOccurs="0" name="PermanentFinancingSources_OtherDebt3FinanceType_FinanceType" type="xs:string"/>
            <xs:element minOccurs="0" name="PermanentFinancingSources_OtherDebt3FinanceTypeID" type="xs:int"/>
            <xs:element minOccurs="0" name="PermanentFinancingSources_OtherDebt3FinancingSourceType_Type" type="xs:string"/>
            <xs:element minOccurs="0" name="PermanentFinancingSources_OtherDebt3FinancingSourceTypeID" type="xs:int"/>
            <xs:element minOccurs="0" name="PermanentFinancingSources_OtherDebt3InterestRate" type="xs:decimal"/>
            <xs:element minOccurs="0" name="PermanentFinancingSources_OtherDebt3LenderName" type="xs:string"/>
            <xs:element minOccurs="0" name="PermanentFinancingSources_OtherDebt3Term" type="xs:int"/>
            <xs:element minOccurs="0" name="PermanentFinancingSources_OtherDebt4AmortizationPeriod" type="xs:int"/>
            <xs:element minOccurs="0" name="PermanentFinancingSources_OtherDebt4Amount" type="xs:decimal"/>
            <xs:element minOccurs="0" name="PermanentFinancingSources_OtherDebt4AnnualDebtService" type="xs:decimal"/>
            <xs:element minOccurs="0" name="PermanentFinancingSources_OtherDebt4CommitDate" type="xs:date"/>
            <xs:element minOccurs="0" name="PermanentFinancingSources_OtherDebt4ExpectedLoanPosition" type="xs:int"/>
            <xs:element minOccurs="0" name="PermanentFinancingSources_OtherDebt4FinanceType_FinanceType" type="xs:string"/>
            <xs:element minOccurs="0" name="PermanentFinancingSources_OtherDebt4FinanceTypeID" type="xs:int"/>
            <xs:element minOccurs="0" name="PermanentFinancingSources_OtherDebt4FinancingSourceType_Type" type="xs:string"/>
            <xs:element minOccurs="0" name="PermanentFinancingSources_OtherDebt4FinancingSourceTypeID" type="xs:int"/>
            <xs:element minOccurs="0" name="PermanentFinancingSources_OtherDebt4InterestRate" type="xs:decimal"/>
            <xs:element minOccurs="0" name="PermanentFinancingSources_OtherDebt4LenderName" type="xs:string"/>
            <xs:element minOccurs="0" name="PermanentFinancingSources_OtherDebt4Term" type="xs:int"/>
            <xs:element minOccurs="0" name="PermanentFinancingSources_OtherDebt5AmortizationPeriod" type="xs:int"/>
            <xs:element minOccurs="0" name="PermanentFinancingSources_OtherDebt5Amount" type="xs:decimal"/>
            <xs:element minOccurs="0" name="PermanentFinancingSources_OtherDebt5AnnualDebtService" type="xs:decimal"/>
            <xs:element minOccurs="0" name="PermanentFinancingSources_OtherDebt5CommitDate" type="xs:date"/>
            <xs:element minOccurs="0" name="PermanentFinancingSources_OtherDebt5ExpectedLoanPosition" type="xs:int"/>
            <xs:element minOccurs="0" name="PermanentFinancingSources_OtherDebt5FinanceType_FinanceType" type="xs:string"/>
            <xs:element minOccurs="0" name="PermanentFinancingSources_OtherDebt5FinanceTypeID" type="xs:int"/>
            <xs:element minOccurs="0" name="PermanentFinancingSources_OtherDebt5FinancingSourceType_Type" type="xs:string"/>
            <xs:element minOccurs="0" name="PermanentFinancingSources_OtherDebt5FinancingSourceTypeID" type="xs:int"/>
            <xs:element minOccurs="0" name="PermanentFinancingSources_OtherDebt5InterestRate" type="xs:decimal"/>
            <xs:element minOccurs="0" name="PermanentFinancingSources_OtherDebt5LenderName" type="xs:string"/>
            <xs:element minOccurs="0" name="PermanentFinancingSources_OtherDebt5Term" type="xs:int"/>
            <xs:element minOccurs="0" name="PermanentFinancingSources_OtherDebt6AmortizationPeriod" type="xs:int"/>
            <xs:element minOccurs="0" name="PermanentFinancingSources_OtherDebt6Amount" type="xs:decimal"/>
            <xs:element minOccurs="0" name="PermanentFinancingSources_OtherDebt6AnnualDebtService" type="xs:decimal"/>
            <xs:element minOccurs="0" name="PermanentFinancingSources_OtherDebt6CommitDate" type="xs:date"/>
            <xs:element minOccurs="0" name="PermanentFinancingSources_OtherDebt6ExpectedLoanPosition" type="xs:int"/>
            <xs:element minOccurs="0" name="PermanentFinancingSources_OtherDebt6FinanceType_FinanceType" type="xs:string"/>
            <xs:element minOccurs="0" name="PermanentFinancingSources_OtherDebt6FinanceTypeID" type="xs:int"/>
            <xs:element minOccurs="0" name="PermanentFinancingSources_OtherDebt6FinancingSourceType_Type" type="xs:string"/>
            <xs:element minOccurs="0" name="PermanentFinancingSources_OtherDebt6FinancingSourceTypeID" type="xs:int"/>
            <xs:element minOccurs="0" name="PermanentFinancingSources_OtherDebt6InterestRate" type="xs:decimal"/>
            <xs:element minOccurs="0" name="PermanentFinancingSources_OtherDebt6LenderName" type="xs:string"/>
            <xs:element minOccurs="0" name="PermanentFinancingSources_OtherDebt6Term" type="xs:int"/>
            <xs:element minOccurs="0" name="PermanentFinancingSources_OtherDebt7AmortizationPeriod" type="xs:int"/>
            <xs:element minOccurs="0" name="PermanentFinancingSources_OtherDebt7Amount" type="xs:decimal"/>
            <xs:element minOccurs="0" name="PermanentFinancingSources_OtherDebt7AnnualDebtService" type="xs:decimal"/>
            <xs:element minOccurs="0" name="PermanentFinancingSources_OtherDebt7CommitDate" type="xs:date"/>
            <xs:element minOccurs="0" name="PermanentFinancingSources_OtherDebt7ExpectedLoanPosition" type="xs:int"/>
            <xs:element minOccurs="0" name="PermanentFinancingSources_OtherDebt7FinanceType_FinanceType" type="xs:string"/>
            <xs:element minOccurs="0" name="PermanentFinancingSources_OtherDebt7FinanceTypeID" type="xs:int"/>
            <xs:element minOccurs="0" name="PermanentFinancingSources_OtherDebt7FinancingSourceType_Type" type="xs:string"/>
            <xs:element minOccurs="0" name="PermanentFinancingSources_OtherDebt7FinancingSourceTypeID" type="xs:int"/>
            <xs:element minOccurs="0" name="PermanentFinancingSources_OtherDebt7InterestRate" type="xs:decimal"/>
            <xs:element minOccurs="0" name="PermanentFinancingSources_OtherDebt7LenderName" type="xs:string"/>
            <xs:element minOccurs="0" name="PermanentFinancingSources_OtherDebt7Term" type="xs:int"/>
            <xs:element minOccurs="0" name="PermanentFinancingSources_OtherDebtAmortizationPeriod" type="xs:int"/>
            <xs:element minOccurs="0" name="PermanentFinancingSources_OtherDebtAmount" type="xs:decimal"/>
            <xs:element minOccurs="0" name="PermanentFinancingSources_OtherDebtAnnualDebtService" type="xs:decimal"/>
            <xs:element minOccurs="0" name="PermanentFinancingSources_OtherDebtCommitDate" type="xs:date"/>
            <xs:element minOccurs="0" name="PermanentFinancingSources_OtherDebtExpectedLoanPosition" type="xs:int"/>
            <xs:element minOccurs="0" name="PermanentFinancingSources_OtherDebtFinanceType_FinanceType" type="xs:string"/>
            <xs:element minOccurs="0" name="PermanentFinancingSources_OtherDebtFinanceTypeID" type="xs:int"/>
            <xs:element minOccurs="0" name="PermanentFinancingSources_OtherDebtFinancingSourceType_Type" type="xs:string"/>
            <xs:element minOccurs="0" name="PermanentFinancingSources_OtherDebtFinancingSourceTypeID" type="xs:int"/>
            <xs:element minOccurs="0" name="PermanentFinancingSources_OtherDebtInterestRate" type="xs:decimal"/>
            <xs:element minOccurs="0" name="PermanentFinancingSources_OtherDebtLenderName" type="xs:string"/>
            <xs:element minOccurs="0" name="PermanentFinancingSources_OtherDebtTerm" type="xs:int"/>
            <xs:element minOccurs="0" name="PermanentFinancingSources_OtherEquity2AmortizationPeriod" type="xs:int"/>
            <xs:element minOccurs="0" name="PermanentFinancingSources_OtherEquity2Amount" type="xs:decimal"/>
            <xs:element minOccurs="0" name="PermanentFinancingSources_OtherEquity2AnnualDebtService" type="xs:decimal"/>
            <xs:element minOccurs="0" name="PermanentFinancingSources_OtherEquity2CommitDate" type="xs:date"/>
            <xs:element minOccurs="0" name="PermanentFinancingSources_OtherEquity2InterestRate" type="xs:decimal"/>
            <xs:element minOccurs="0" name="PermanentFinancingSources_OtherEquity2LenderName" type="xs:string"/>
            <xs:element minOccurs="0" name="PermanentFinancingSources_OtherEquity2Term" type="xs:int"/>
            <xs:element minOccurs="0" name="PermanentFinancingSources_OtherEquityAmortizationPeriod" type="xs:int"/>
            <xs:element minOccurs="0" name="PermanentFinancingSources_OtherEquityAmount" type="xs:decimal"/>
            <xs:element minOccurs="0" name="PermanentFinancingSources_OtherEquityAnnualDebtService" type="xs:decimal"/>
            <xs:element minOccurs="0" name="PermanentFinancingSources_OtherEquityCommitDate" type="xs:date"/>
            <xs:element minOccurs="0" name="PermanentFinancingSources_OtherEquityInterestRate" type="xs:decimal"/>
            <xs:element minOccurs="0" name="PermanentFinancingSources_OtherEquityLenderName" type="xs:string"/>
            <xs:element minOccurs="0" name="PermanentFinancingSources_OtherEquityTerm" type="xs:int"/>
            <xs:element minOccurs="0" name="PermanentFinancingSources_PrimaryDebtAmortizationPeriod" type="xs:int"/>
            <xs:element minOccurs="0" name="PermanentFinancingSources_PrimaryDebtAmount" type="xs:decimal"/>
            <xs:element minOccurs="0" name="PermanentFinancingSources_PrimaryDebtAnnualDebtService" type="xs:decimal"/>
            <xs:element minOccurs="0" name="PermanentFinancingSources_PrimaryDebtCommitDate" type="xs:date"/>
            <xs:element minOccurs="0" name="PermanentFinancingSources_PrimaryDebtExpectedLoanPosition" type="xs:int"/>
            <xs:element minOccurs="0" name="PermanentFinancingSources_PrimaryDebtFinanceType_FinanceType" type="xs:string"/>
            <xs:element minOccurs="0" name="PermanentFinancingSources_PrimaryDebtFinanceTypeID" type="xs:int"/>
            <xs:element minOccurs="0" name="PermanentFinancingSources_PrimaryDebtFinancingSourceType_Type" type="xs:string"/>
            <xs:element minOccurs="0" name="PermanentFinancingSources_PrimaryDebtFinancingSourceTypeID" type="xs:int"/>
            <xs:element minOccurs="0" name="PermanentFinancingSources_PrimaryDebtInterestRate" type="xs:decimal"/>
            <xs:element minOccurs="0" name="PermanentFinancingSources_PrimaryDebtLenderName" type="xs:string"/>
            <xs:element minOccurs="0" name="PermanentFinancingSources_PrimaryDebtTerm" type="xs:int"/>
            <xs:element minOccurs="0" name="PermanentFundingCommitments_Amount_Item1" type="xs:decimal"/>
            <xs:element minOccurs="0" name="PermanentFundingCommitments_Amount_Item2" type="xs:decimal"/>
            <xs:element minOccurs="0" name="PermanentFundingCommitments_Amount_Item3" type="xs:decimal"/>
            <xs:element minOccurs="0" name="PermanentFundingCommitments_Amount_Item4" type="xs:decimal"/>
            <xs:element minOccurs="0" name="PermanentFundingCommitments_Amount_Item5" type="xs:decimal"/>
            <xs:element minOccurs="0" name="PermanentFundingCommitments_Amount_Item6" type="xs:decimal"/>
            <xs:element minOccurs="0" name="PermanentFundingCommitments_Amount_Item7" type="xs:decimal"/>
            <xs:element minOccurs="0" name="PermanentFundingCommitments_Amount_Item8" type="xs:decimal"/>
            <xs:element minOccurs="0" name="PermanentFundingCommitments_Amount_Item9" type="xs:decimal"/>
            <xs:element minOccurs="0" name="PermanentFundingCommitments_Amount_Item10" type="xs:decimal"/>
            <xs:element minOccurs="0" name="PermanentFundingCommitments_CommitmentDate_Item1" type="xs:date"/>
            <xs:element minOccurs="0" name="PermanentFundingCommitments_CommitmentDate_Item2" type="xs:date"/>
            <xs:element minOccurs="0" name="PermanentFundingCommitments_CommitmentDate_Item3" type="xs:date"/>
            <xs:element minOccurs="0" name="PermanentFundingCommitments_CommitmentDate_Item4" type="xs:date"/>
            <xs:element minOccurs="0" name="PermanentFundingCommitments_CommitmentDate_Item5" type="xs:date"/>
            <xs:element minOccurs="0" name="PermanentFundingCommitments_CommitmentDate_Item6" type="xs:date"/>
            <xs:element minOccurs="0" name="PermanentFundingCommitments_CommitmentDate_Item7" type="xs:date"/>
            <xs:element minOccurs="0" name="PermanentFundingCommitments_CommitmentDate_Item8" type="xs:date"/>
            <xs:element minOccurs="0" name="PermanentFundingCommitments_CommitmentDate_Item9" type="xs:date"/>
            <xs:element minOccurs="0" name="PermanentFundingCommitments_CommitmentDate_Item10" type="xs:date"/>
            <xs:element minOccurs="0" name="PermanentFundingCommitments_CommitmentExpiration_Item1" type="xs:date"/>
            <xs:element minOccurs="0" name="PermanentFundingCommitments_CommitmentExpiration_Item2" type="xs:date"/>
            <xs:element minOccurs="0" name="PermanentFundingCommitments_CommitmentExpiration_Item3" type="xs:date"/>
            <xs:element minOccurs="0" name="PermanentFundingCommitments_CommitmentExpiration_Item4" type="xs:date"/>
            <xs:element minOccurs="0" name="PermanentFundingCommitments_CommitmentExpiration_Item5" type="xs:date"/>
            <xs:element minOccurs="0" name="PermanentFundingCommitments_CommitmentExpiration_Item6" type="xs:date"/>
            <xs:element minOccurs="0" name="PermanentFundingCommitments_CommitmentExpiration_Item7" type="xs:date"/>
            <xs:element minOccurs="0" name="PermanentFundingCommitments_CommitmentExpiration_Item8" type="xs:date"/>
            <xs:element minOccurs="0" name="PermanentFundingCommitments_CommitmentExpiration_Item9" type="xs:date"/>
            <xs:element minOccurs="0" name="PermanentFundingCommitments_CommitmentExpiration_Item10" type="xs:date"/>
            <xs:element minOccurs="0" name="PermanentFundingCommitments_ContactPersonName_Item1" type="xs:string"/>
            <xs:element minOccurs="0" name="PermanentFundingCommitments_ContactPersonName_Item2" type="xs:string"/>
            <xs:element minOccurs="0" name="PermanentFundingCommitments_ContactPersonName_Item3" type="xs:string"/>
            <xs:element minOccurs="0" name="PermanentFundingCommitments_ContactPersonName_Item4" type="xs:string"/>
            <xs:element minOccurs="0" name="PermanentFundingCommitments_ContactPersonName_Item5" type="xs:string"/>
            <xs:element minOccurs="0" name="PermanentFundingCommitments_ContactPersonName_Item6" type="xs:string"/>
            <xs:element minOccurs="0" name="PermanentFundingCommitments_ContactPersonName_Item7" type="xs:string"/>
            <xs:element minOccurs="0" name="PermanentFundingCommitments_ContactPersonName_Item8" type="xs:string"/>
            <xs:element minOccurs="0" name="PermanentFundingCommitments_ContactPersonName_Item9" type="xs:string"/>
            <xs:element minOccurs="0" name="PermanentFundingCommitments_ContactPersonName_Item10" type="xs:string"/>
            <xs:element minOccurs="0" name="PermanentFundingCommitments_ContactPersonTelephone_Item1" type="xs:string"/>
            <xs:element minOccurs="0" name="PermanentFundingCommitments_ContactPersonTelephone_Item2" type="xs:string"/>
            <xs:element minOccurs="0" name="PermanentFundingCommitments_ContactPersonTelephone_Item3" type="xs:string"/>
            <xs:element minOccurs="0" name="PermanentFundingCommitments_ContactPersonTelephone_Item4" type="xs:string"/>
            <xs:element minOccurs="0" name="PermanentFundingCommitments_ContactPersonTelephone_Item5" type="xs:string"/>
            <xs:element minOccurs="0" name="PermanentFundingCommitments_ContactPersonTelephone_Item6" type="xs:string"/>
            <xs:element minOccurs="0" name="PermanentFundingCommitments_ContactPersonTelephone_Item7" type="xs:string"/>
            <xs:element minOccurs="0" name="PermanentFundingCommitments_ContactPersonTelephone_Item8" type="xs:string"/>
            <xs:element minOccurs="0" name="PermanentFundingCommitments_ContactPersonTelephone_Item9" type="xs:string"/>
            <xs:element minOccurs="0" name="PermanentFundingCommitments_ContactPersonTelephone_Item10" type="xs:string"/>
            <xs:element minOccurs="0" name="PermanentFundingCommitments_CustomFieldBitValue1_Item1" type="xs:boolean"/>
            <xs:element minOccurs="0" name="PermanentFundingCommitments_CustomFieldBitValue1_Item2" type="xs:boolean"/>
            <xs:element minOccurs="0" name="PermanentFundingCommitments_CustomFieldBitValue1_Item3" type="xs:boolean"/>
            <xs:element minOccurs="0" name="PermanentFundingCommitments_CustomFieldBitValue1_Item4" type="xs:boolean"/>
            <xs:element minOccurs="0" name="PermanentFundingCommitments_CustomFieldBitValue1_Item5" type="xs:boolean"/>
            <xs:element minOccurs="0" name="PermanentFundingCommitments_CustomFieldBitValue1_Item6" type="xs:boolean"/>
            <xs:element minOccurs="0" name="PermanentFundingCommitments_CustomFieldBitValue1_Item7" type="xs:boolean"/>
            <xs:element minOccurs="0" name="PermanentFundingCommitments_CustomFieldBitValue1_Item8" type="xs:boolean"/>
            <xs:element minOccurs="0" name="PermanentFundingCommitments_CustomFieldBitValue1_Item9" type="xs:boolean"/>
            <xs:element minOccurs="0" name="PermanentFundingCommitments_CustomFieldBitValue1_Item10" type="xs:boolean"/>
            <xs:element minOccurs="0" name="PermanentFundingCommitments_CustomFieldBitValue2_Item1" type="xs:boolean"/>
            <xs:element minOccurs="0" name="PermanentFundingCommitments_CustomFieldBitValue2_Item2" type="xs:boolean"/>
            <xs:element minOccurs="0" name="PermanentFundingCommitments_CustomFieldBitValue2_Item3" type="xs:boolean"/>
            <xs:element minOccurs="0" name="PermanentFundingCommitments_CustomFieldBitValue2_Item4" type="xs:boolean"/>
            <xs:element minOccurs="0" name="PermanentFundingCommitments_CustomFieldBitValue2_Item5" type="xs:boolean"/>
            <xs:element minOccurs="0" name="PermanentFundingCommitments_CustomFieldBitValue2_Item6" type="xs:boolean"/>
            <xs:element minOccurs="0" name="PermanentFundingCommitments_CustomFieldBitValue2_Item7" type="xs:boolean"/>
            <xs:element minOccurs="0" name="PermanentFundingCommitments_CustomFieldBitValue2_Item8" type="xs:boolean"/>
            <xs:element minOccurs="0" name="PermanentFundingCommitments_CustomFieldBitValue2_Item9" type="xs:boolean"/>
            <xs:element minOccurs="0" name="PermanentFundingCommitments_CustomFieldBitValue2_Item10" type="xs:boolean"/>
            <xs:element minOccurs="0" name="PermanentFundingCommitments_CustomFieldBitValue3_Item1" type="xs:boolean"/>
            <xs:element minOccurs="0" name="PermanentFundingCommitments_CustomFieldBitValue3_Item2" type="xs:boolean"/>
            <xs:element minOccurs="0" name="PermanentFundingCommitments_CustomFieldBitValue3_Item3" type="xs:boolean"/>
            <xs:element minOccurs="0" name="PermanentFundingCommitments_CustomFieldBitValue3_Item4" type="xs:boolean"/>
            <xs:element minOccurs="0" name="PermanentFundingCommitments_CustomFieldBitValue3_Item5" type="xs:boolean"/>
            <xs:element minOccurs="0" name="PermanentFundingCommitments_CustomFieldBitValue3_Item6" type="xs:boolean"/>
            <xs:element minOccurs="0" name="PermanentFundingCommitments_CustomFieldBitValue3_Item7" type="xs:boolean"/>
            <xs:element minOccurs="0" name="PermanentFundingCommitments_CustomFieldBitValue3_Item8" type="xs:boolean"/>
            <xs:element minOccurs="0" name="PermanentFundingCommitments_CustomFieldBitValue3_Item9" type="xs:boolean"/>
            <xs:element minOccurs="0" name="PermanentFundingCommitments_CustomFieldBitValue3_Item10" type="xs:boolean"/>
            <xs:element minOccurs="0" name="PermanentFundingCommitments_CustomFieldBitValue4_Item1" type="xs:boolean"/>
            <xs:element minOccurs="0" name="PermanentFundingCommitments_CustomFieldBitValue4_Item2" type="xs:boolean"/>
            <xs:element minOccurs="0" name="PermanentFundingCommitments_CustomFieldBitValue4_Item3" type="xs:boolean"/>
            <xs:element minOccurs="0" name="PermanentFundingCommitments_CustomFieldBitValue4_Item4" type="xs:boolean"/>
            <xs:element minOccurs="0" name="PermanentFundingCommitments_CustomFieldBitValue4_Item5" type="xs:boolean"/>
            <xs:element minOccurs="0" name="PermanentFundingCommitments_CustomFieldBitValue4_Item6" type="xs:boolean"/>
            <xs:element minOccurs="0" name="PermanentFundingCommitments_CustomFieldBitValue4_Item7" type="xs:boolean"/>
            <xs:element minOccurs="0" name="PermanentFundingCommitments_CustomFieldBitValue4_Item8" type="xs:boolean"/>
            <xs:element minOccurs="0" name="PermanentFundingCommitments_CustomFieldBitValue4_Item9" type="xs:boolean"/>
            <xs:element minOccurs="0" name="PermanentFundingCommitments_CustomFieldBitValue4_Item10" type="xs:boolean"/>
            <xs:element minOccurs="0" name="PermanentFundingCommitments_CustomFieldBitValue5_Item1" type="xs:boolean"/>
            <xs:element minOccurs="0" name="PermanentFundingCommitments_CustomFieldBitValue5_Item2" type="xs:boolean"/>
            <xs:element minOccurs="0" name="PermanentFundingCommitments_CustomFieldBitValue5_Item3" type="xs:boolean"/>
            <xs:element minOccurs="0" name="PermanentFundingCommitments_CustomFieldBitValue5_Item4" type="xs:boolean"/>
            <xs:element minOccurs="0" name="PermanentFundingCommitments_CustomFieldBitValue5_Item5" type="xs:boolean"/>
            <xs:element minOccurs="0" name="PermanentFundingCommitments_CustomFieldBitValue5_Item6" type="xs:boolean"/>
            <xs:element minOccurs="0" name="PermanentFundingCommitments_CustomFieldBitValue5_Item7" type="xs:boolean"/>
            <xs:element minOccurs="0" name="PermanentFundingCommitments_CustomFieldBitValue5_Item8" type="xs:boolean"/>
            <xs:element minOccurs="0" name="PermanentFundingCommitments_CustomFieldBitValue5_Item9" type="xs:boolean"/>
            <xs:element minOccurs="0" name="PermanentFundingCommitments_CustomFieldBitValue5_Item10" type="xs:boolean"/>
            <xs:element minOccurs="0" name="PermanentFundingCommitments_CustomFieldDateValue1_Item1" type="xs:date"/>
            <xs:element minOccurs="0" name="PermanentFundingCommitments_CustomFieldDateValue1_Item2" type="xs:date"/>
            <xs:element minOccurs="0" name="PermanentFundingCommitments_CustomFieldDateValue1_Item3" type="xs:date"/>
            <xs:element minOccurs="0" name="PermanentFundingCommitments_CustomFieldDateValue1_Item4" type="xs:date"/>
            <xs:element minOccurs="0" name="PermanentFundingCommitments_CustomFieldDateValue1_Item5" type="xs:date"/>
            <xs:element minOccurs="0" name="PermanentFundingCommitments_CustomFieldDateValue1_Item6" type="xs:date"/>
            <xs:element minOccurs="0" name="PermanentFundingCommitments_CustomFieldDateValue1_Item7" type="xs:date"/>
            <xs:element minOccurs="0" name="PermanentFundingCommitments_CustomFieldDateValue1_Item8" type="xs:date"/>
            <xs:element minOccurs="0" name="PermanentFundingCommitments_CustomFieldDateValue1_Item9" type="xs:date"/>
            <xs:element minOccurs="0" name="PermanentFundingCommitments_CustomFieldDateValue1_Item10" type="xs:date"/>
            <xs:element minOccurs="0" name="PermanentFundingCommitments_CustomFieldDateValue2_Item1" type="xs:date"/>
            <xs:element minOccurs="0" name="PermanentFundingCommitments_CustomFieldDateValue2_Item2" type="xs:date"/>
            <xs:element minOccurs="0" name="PermanentFundingCommitments_CustomFieldDateValue2_Item3" type="xs:date"/>
            <xs:element minOccurs="0" name="PermanentFundingCommitments_CustomFieldDateValue2_Item4" type="xs:date"/>
            <xs:element minOccurs="0" name="PermanentFundingCommitments_CustomFieldDateValue2_Item5" type="xs:date"/>
            <xs:element minOccurs="0" name="PermanentFundingCommitments_CustomFieldDateValue2_Item6" type="xs:date"/>
            <xs:element minOccurs="0" name="PermanentFundingCommitments_CustomFieldDateValue2_Item7" type="xs:date"/>
            <xs:element minOccurs="0" name="PermanentFundingCommitments_CustomFieldDateValue2_Item8" type="xs:date"/>
            <xs:element minOccurs="0" name="PermanentFundingCommitments_CustomFieldDateValue2_Item9" type="xs:date"/>
            <xs:element minOccurs="0" name="PermanentFundingCommitments_CustomFieldDateValue2_Item10" type="xs:date"/>
            <xs:element minOccurs="0" name="PermanentFundingCommitments_CustomFieldDateValue3_Item1" type="xs:date"/>
            <xs:element minOccurs="0" name="PermanentFundingCommitments_CustomFieldDateValue3_Item2" type="xs:date"/>
            <xs:element minOccurs="0" name="PermanentFundingCommitments_CustomFieldDateValue3_Item3" type="xs:date"/>
            <xs:element minOccurs="0" name="PermanentFundingCommitments_CustomFieldDateValue3_Item4" type="xs:date"/>
            <xs:element minOccurs="0" name="PermanentFundingCommitments_CustomFieldDateValue3_Item5" type="xs:date"/>
            <xs:element minOccurs="0" name="PermanentFundingCommitments_CustomFieldDateValue3_Item6" type="xs:date"/>
            <xs:element minOccurs="0" name="PermanentFundingCommitments_CustomFieldDateValue3_Item7" type="xs:date"/>
            <xs:element minOccurs="0" name="PermanentFundingCommitments_CustomFieldDateValue3_Item8" type="xs:date"/>
            <xs:element minOccurs="0" name="PermanentFundingCommitments_CustomFieldDateValue3_Item9" type="xs:date"/>
            <xs:element minOccurs="0" name="PermanentFundingCommitments_CustomFieldDateValue3_Item10" type="xs:date"/>
            <xs:element minOccurs="0" name="PermanentFundingCommitments_CustomFieldDateValue4_Item1" type="xs:date"/>
            <xs:element minOccurs="0" name="PermanentFundingCommitments_CustomFieldDateValue4_Item2" type="xs:date"/>
            <xs:element minOccurs="0" name="PermanentFundingCommitments_CustomFieldDateValue4_Item3" type="xs:date"/>
            <xs:element minOccurs="0" name="PermanentFundingCommitments_CustomFieldDateValue4_Item4" type="xs:date"/>
            <xs:element minOccurs="0" name="PermanentFundingCommitments_CustomFieldDateValue4_Item5" type="xs:date"/>
            <xs:element minOccurs="0" name="PermanentFundingCommitments_CustomFieldDateValue4_Item6" type="xs:date"/>
            <xs:element minOccurs="0" name="PermanentFundingCommitments_CustomFieldDateValue4_Item7" type="xs:date"/>
            <xs:element minOccurs="0" name="PermanentFundingCommitments_CustomFieldDateValue4_Item8" type="xs:date"/>
            <xs:element minOccurs="0" name="PermanentFundingCommitments_CustomFieldDateValue4_Item9" type="xs:date"/>
            <xs:element minOccurs="0" name="PermanentFundingCommitments_CustomFieldDateValue4_Item10" type="xs:date"/>
            <xs:element minOccurs="0" name="PermanentFundingCommitments_CustomFieldDateValue5_Item1" type="xs:date"/>
            <xs:element minOccurs="0" name="PermanentFundingCommitments_CustomFieldDateValue5_Item2" type="xs:date"/>
            <xs:element minOccurs="0" name="PermanentFundingCommitments_CustomFieldDateValue5_Item3" type="xs:date"/>
            <xs:element minOccurs="0" name="PermanentFundingCommitments_CustomFieldDateValue5_Item4" type="xs:date"/>
            <xs:element minOccurs="0" name="PermanentFundingCommitments_CustomFieldDateValue5_Item5" type="xs:date"/>
            <xs:element minOccurs="0" name="PermanentFundingCommitments_CustomFieldDateValue5_Item6" type="xs:date"/>
            <xs:element minOccurs="0" name="PermanentFundingCommitments_CustomFieldDateValue5_Item7" type="xs:date"/>
            <xs:element minOccurs="0" name="PermanentFundingCommitments_CustomFieldDateValue5_Item8" type="xs:date"/>
            <xs:element minOccurs="0" name="PermanentFundingCommitments_CustomFieldDateValue5_Item9" type="xs:date"/>
            <xs:element minOccurs="0" name="PermanentFundingCommitments_CustomFieldDateValue5_Item10" type="xs:date"/>
            <xs:element minOccurs="0" name="PermanentFundingCommitments_CustomFieldDecimalValue1_Item1" type="xs:decimal"/>
            <xs:element minOccurs="0" name="PermanentFundingCommitments_CustomFieldDecimalValue1_Item2" type="xs:decimal"/>
            <xs:element minOccurs="0" name="PermanentFundingCommitments_CustomFieldDecimalValue1_Item3" type="xs:decimal"/>
            <xs:element minOccurs="0" name="PermanentFundingCommitments_CustomFieldDecimalValue1_Item4" type="xs:decimal"/>
            <xs:element minOccurs="0" name="PermanentFundingCommitments_CustomFieldDecimalValue1_Item5" type="xs:decimal"/>
            <xs:element minOccurs="0" name="PermanentFundingCommitments_CustomFieldDecimalValue1_Item6" type="xs:decimal"/>
            <xs:element minOccurs="0" name="PermanentFundingCommitments_CustomFieldDecimalValue1_Item7" type="xs:decimal"/>
            <xs:element minOccurs="0" name="PermanentFundingCommitments_CustomFieldDecimalValue1_Item8" type="xs:decimal"/>
            <xs:element minOccurs="0" name="PermanentFundingCommitments_CustomFieldDecimalValue1_Item9" type="xs:decimal"/>
            <xs:element minOccurs="0" name="PermanentFundingCommitments_CustomFieldDecimalValue1_Item10" type="xs:decimal"/>
            <xs:element minOccurs="0" name="PermanentFundingCommitments_CustomFieldDecimalValue2_Item1" type="xs:decimal"/>
            <xs:element minOccurs="0" name="PermanentFundingCommitments_CustomFieldDecimalValue2_Item2" type="xs:decimal"/>
            <xs:element minOccurs="0" name="PermanentFundingCommitments_CustomFieldDecimalValue2_Item3" type="xs:decimal"/>
            <xs:element minOccurs="0" name="PermanentFundingCommitments_CustomFieldDecimalValue2_Item4" type="xs:decimal"/>
            <xs:element minOccurs="0" name="PermanentFundingCommitments_CustomFieldDecimalValue2_Item5" type="xs:decimal"/>
            <xs:element minOccurs="0" name="PermanentFundingCommitments_CustomFieldDecimalValue2_Item6" type="xs:decimal"/>
            <xs:element minOccurs="0" name="PermanentFundingCommitments_CustomFieldDecimalValue2_Item7" type="xs:decimal"/>
            <xs:element minOccurs="0" name="PermanentFundingCommitments_CustomFieldDecimalValue2_Item8" type="xs:decimal"/>
            <xs:element minOccurs="0" name="PermanentFundingCommitments_CustomFieldDecimalValue2_Item9" type="xs:decimal"/>
            <xs:element minOccurs="0" name="PermanentFundingCommitments_CustomFieldDecimalValue2_Item10" type="xs:decimal"/>
            <xs:element minOccurs="0" name="PermanentFundingCommitments_CustomFieldDecimalValue3_Item1" type="xs:decimal"/>
            <xs:element minOccurs="0" name="PermanentFundingCommitments_CustomFieldDecimalValue3_Item2" type="xs:decimal"/>
            <xs:element minOccurs="0" name="PermanentFundingCommitments_CustomFieldDecimalValue3_Item3" type="xs:decimal"/>
            <xs:element minOccurs="0" name="PermanentFundingCommitments_CustomFieldDecimalValue3_Item4" type="xs:decimal"/>
            <xs:element minOccurs="0" name="PermanentFundingCommitments_CustomFieldDecimalValue3_Item5" type="xs:decimal"/>
            <xs:element minOccurs="0" name="PermanentFundingCommitments_CustomFieldDecimalValue3_Item6" type="xs:decimal"/>
            <xs:element minOccurs="0" name="PermanentFundingCommitments_CustomFieldDecimalValue3_Item7" type="xs:decimal"/>
            <xs:element minOccurs="0" name="PermanentFundingCommitments_CustomFieldDecimalValue3_Item8" type="xs:decimal"/>
            <xs:element minOccurs="0" name="PermanentFundingCommitments_CustomFieldDecimalValue3_Item9" type="xs:decimal"/>
            <xs:element minOccurs="0" name="PermanentFundingCommitments_CustomFieldDecimalValue3_Item10" type="xs:decimal"/>
            <xs:element minOccurs="0" name="PermanentFundingCommitments_CustomFieldDecimalValue4_Item1" type="xs:decimal"/>
            <xs:element minOccurs="0" name="PermanentFundingCommitments_CustomFieldDecimalValue4_Item2" type="xs:decimal"/>
            <xs:element minOccurs="0" name="PermanentFundingCommitments_CustomFieldDecimalValue4_Item3" type="xs:decimal"/>
            <xs:element minOccurs="0" name="PermanentFundingCommitments_CustomFieldDecimalValue4_Item4" type="xs:decimal"/>
            <xs:element minOccurs="0" name="PermanentFundingCommitments_CustomFieldDecimalValue4_Item5" type="xs:decimal"/>
            <xs:element minOccurs="0" name="PermanentFundingCommitments_CustomFieldDecimalValue4_Item6" type="xs:decimal"/>
            <xs:element minOccurs="0" name="PermanentFundingCommitments_CustomFieldDecimalValue4_Item7" type="xs:decimal"/>
            <xs:element minOccurs="0" name="PermanentFundingCommitments_CustomFieldDecimalValue4_Item8" type="xs:decimal"/>
            <xs:element minOccurs="0" name="PermanentFundingCommitments_CustomFieldDecimalValue4_Item9" type="xs:decimal"/>
            <xs:element minOccurs="0" name="PermanentFundingCommitments_CustomFieldDecimalValue4_Item10" type="xs:decimal"/>
            <xs:element minOccurs="0" name="PermanentFundingCommitments_CustomFieldDecimalValue5_Item1" type="xs:decimal"/>
            <xs:element minOccurs="0" name="PermanentFundingCommitments_CustomFieldDecimalValue5_Item2" type="xs:decimal"/>
            <xs:element minOccurs="0" name="PermanentFundingCommitments_CustomFieldDecimalValue5_Item3" type="xs:decimal"/>
            <xs:element minOccurs="0" name="PermanentFundingCommitments_CustomFieldDecimalValue5_Item4" type="xs:decimal"/>
            <xs:element minOccurs="0" name="PermanentFundingCommitments_CustomFieldDecimalValue5_Item5" type="xs:decimal"/>
            <xs:element minOccurs="0" name="PermanentFundingCommitments_CustomFieldDecimalValue5_Item6" type="xs:decimal"/>
            <xs:element minOccurs="0" name="PermanentFundingCommitments_CustomFieldDecimalValue5_Item7" type="xs:decimal"/>
            <xs:element minOccurs="0" name="PermanentFundingCommitments_CustomFieldDecimalValue5_Item8" type="xs:decimal"/>
            <xs:element minOccurs="0" name="PermanentFundingCommitments_CustomFieldDecimalValue5_Item9" type="xs:decimal"/>
            <xs:element minOccurs="0" name="PermanentFundingCommitments_CustomFieldDecimalValue5_Item10" type="xs:decimal"/>
            <xs:element minOccurs="0" name="PermanentFundingCommitments_CustomFieldNumericValue1_Item1" type="xs:decimal"/>
            <xs:element minOccurs="0" name="PermanentFundingCommitments_CustomFieldNumericValue1_Item2" type="xs:decimal"/>
            <xs:element minOccurs="0" name="PermanentFundingCommitments_CustomFieldNumericValue1_Item3" type="xs:decimal"/>
            <xs:element minOccurs="0" name="PermanentFundingCommitments_CustomFieldNumericValue1_Item4" type="xs:decimal"/>
            <xs:element minOccurs="0" name="PermanentFundingCommitments_CustomFieldNumericValue1_Item5" type="xs:decimal"/>
            <xs:element minOccurs="0" name="PermanentFundingCommitments_CustomFieldNumericValue1_Item6" type="xs:decimal"/>
            <xs:element minOccurs="0" name="PermanentFundingCommitments_CustomFieldNumericValue1_Item7" type="xs:decimal"/>
            <xs:element minOccurs="0" name="PermanentFundingCommitments_CustomFieldNumericValue1_Item8" type="xs:decimal"/>
            <xs:element minOccurs="0" name="PermanentFundingCommitments_CustomFieldNumericValue1_Item9" type="xs:decimal"/>
            <xs:element minOccurs="0" name="PermanentFundingCommitments_CustomFieldNumericValue1_Item10" type="xs:decimal"/>
            <xs:element minOccurs="0" name="PermanentFundingCommitments_CustomFieldNumericValue2_Item1" type="xs:decimal"/>
            <xs:element minOccurs="0" name="PermanentFundingCommitments_CustomFieldNumericValue2_Item2" type="xs:decimal"/>
            <xs:element minOccurs="0" name="PermanentFundingCommitments_CustomFieldNumericValue2_Item3" type="xs:decimal"/>
            <xs:element minOccurs="0" name="PermanentFundingCommitments_CustomFieldNumericValue2_Item4" type="xs:decimal"/>
            <xs:element minOccurs="0" name="PermanentFundingCommitments_CustomFieldNumericValue2_Item5" type="xs:decimal"/>
            <xs:element minOccurs="0" name="PermanentFundingCommitments_CustomFieldNumericValue2_Item6" type="xs:decimal"/>
            <xs:element minOccurs="0" name="PermanentFundingCommitments_CustomFieldNumericValue2_Item7" type="xs:decimal"/>
            <xs:element minOccurs="0" name="PermanentFundingCommitments_CustomFieldNumericValue2_Item8" type="xs:decimal"/>
            <xs:element minOccurs="0" name="PermanentFundingCommitments_CustomFieldNumericValue2_Item9" type="xs:decimal"/>
            <xs:element minOccurs="0" name="PermanentFundingCommitments_CustomFieldNumericValue2_Item10" type="xs:decimal"/>
            <xs:element minOccurs="0" name="PermanentFundingCommitments_CustomFieldNumericValue3_Item1" type="xs:decimal"/>
            <xs:element minOccurs="0" name="PermanentFundingCommitments_CustomFieldNumericValue3_Item2" type="xs:decimal"/>
            <xs:element minOccurs="0" name="PermanentFundingCommitments_CustomFieldNumericValue3_Item3" type="xs:decimal"/>
            <xs:element minOccurs="0" name="PermanentFundingCommitments_CustomFieldNumericValue3_Item4" type="xs:decimal"/>
            <xs:element minOccurs="0" name="PermanentFundingCommitments_CustomFieldNumericValue3_Item5" type="xs:decimal"/>
            <xs:element minOccurs="0" name="PermanentFundingCommitments_CustomFieldNumericValue3_Item6" type="xs:decimal"/>
            <xs:element minOccurs="0" name="PermanentFundingCommitments_CustomFieldNumericValue3_Item7" type="xs:decimal"/>
            <xs:element minOccurs="0" name="PermanentFundingCommitments_CustomFieldNumericValue3_Item8" type="xs:decimal"/>
            <xs:element minOccurs="0" name="PermanentFundingCommitments_CustomFieldNumericValue3_Item9" type="xs:decimal"/>
            <xs:element minOccurs="0" name="PermanentFundingCommitments_CustomFieldNumericValue3_Item10" type="xs:decimal"/>
            <xs:element minOccurs="0" name="PermanentFundingCommitments_CustomFieldNumericValue4_Item1" type="xs:decimal"/>
            <xs:element minOccurs="0" name="PermanentFundingCommitments_CustomFieldNumericValue4_Item2" type="xs:decimal"/>
            <xs:element minOccurs="0" name="PermanentFundingCommitments_CustomFieldNumericValue4_Item3" type="xs:decimal"/>
            <xs:element minOccurs="0" name="PermanentFundingCommitments_CustomFieldNumericValue4_Item4" type="xs:decimal"/>
            <xs:element minOccurs="0" name="PermanentFundingCommitments_CustomFieldNumericValue4_Item5" type="xs:decimal"/>
            <xs:element minOccurs="0" name="PermanentFundingCommitments_CustomFieldNumericValue4_Item6" type="xs:decimal"/>
            <xs:element minOccurs="0" name="PermanentFundingCommitments_CustomFieldNumericValue4_Item7" type="xs:decimal"/>
            <xs:element minOccurs="0" name="PermanentFundingCommitments_CustomFieldNumericValue4_Item8" type="xs:decimal"/>
            <xs:element minOccurs="0" name="PermanentFundingCommitments_CustomFieldNumericValue4_Item9" type="xs:decimal"/>
            <xs:element minOccurs="0" name="PermanentFundingCommitments_CustomFieldNumericValue4_Item10" type="xs:decimal"/>
            <xs:element minOccurs="0" name="PermanentFundingCommitments_CustomFieldNumericValue5_Item1" type="xs:decimal"/>
            <xs:element minOccurs="0" name="PermanentFundingCommitments_CustomFieldNumericValue5_Item2" type="xs:decimal"/>
            <xs:element minOccurs="0" name="PermanentFundingCommitments_CustomFieldNumericValue5_Item3" type="xs:decimal"/>
            <xs:element minOccurs="0" name="PermanentFundingCommitments_CustomFieldNumericValue5_Item4" type="xs:decimal"/>
            <xs:element minOccurs="0" name="PermanentFundingCommitments_CustomFieldNumericValue5_Item5" type="xs:decimal"/>
            <xs:element minOccurs="0" name="PermanentFundingCommitments_CustomFieldNumericValue5_Item6" type="xs:decimal"/>
            <xs:element minOccurs="0" name="PermanentFundingCommitments_CustomFieldNumericValue5_Item7" type="xs:decimal"/>
            <xs:element minOccurs="0" name="PermanentFundingCommitments_CustomFieldNumericValue5_Item8" type="xs:decimal"/>
            <xs:element minOccurs="0" name="PermanentFundingCommitments_CustomFieldNumericValue5_Item9" type="xs:decimal"/>
            <xs:element minOccurs="0" name="PermanentFundingCommitments_CustomFieldNumericValue5_Item10" type="xs:decimal"/>
            <xs:element minOccurs="0" name="PermanentFundingCommitments_CustomFieldTextValue1_Item1" type="xs:string"/>
            <xs:element minOccurs="0" name="PermanentFundingCommitments_CustomFieldTextValue1_Item2" type="xs:string"/>
            <xs:element minOccurs="0" name="PermanentFundingCommitments_CustomFieldTextValue1_Item3" type="xs:string"/>
            <xs:element minOccurs="0" name="PermanentFundingCommitments_CustomFieldTextValue1_Item4" type="xs:string"/>
            <xs:element minOccurs="0" name="PermanentFundingCommitments_CustomFieldTextValue1_Item5" type="xs:string"/>
            <xs:element minOccurs="0" name="PermanentFundingCommitments_CustomFieldTextValue1_Item6" type="xs:string"/>
            <xs:element minOccurs="0" name="PermanentFundingCommitments_CustomFieldTextValue1_Item7" type="xs:string"/>
            <xs:element minOccurs="0" name="PermanentFundingCommitments_CustomFieldTextValue1_Item8" type="xs:string"/>
            <xs:element minOccurs="0" name="PermanentFundingCommitments_CustomFieldTextValue1_Item9" type="xs:string"/>
            <xs:element minOccurs="0" name="PermanentFundingCommitments_CustomFieldTextValue1_Item10" type="xs:string"/>
            <xs:element minOccurs="0" name="PermanentFundingCommitments_CustomFieldTextValue10_Item1" type="xs:string"/>
            <xs:element minOccurs="0" name="PermanentFundingCommitments_CustomFieldTextValue10_Item2" type="xs:string"/>
            <xs:element minOccurs="0" name="PermanentFundingCommitments_CustomFieldTextValue10_Item3" type="xs:string"/>
            <xs:element minOccurs="0" name="PermanentFundingCommitments_CustomFieldTextValue10_Item4" type="xs:string"/>
            <xs:element minOccurs="0" name="PermanentFundingCommitments_CustomFieldTextValue10_Item5" type="xs:string"/>
            <xs:element minOccurs="0" name="PermanentFundingCommitments_CustomFieldTextValue10_Item6" type="xs:string"/>
            <xs:element minOccurs="0" name="PermanentFundingCommitments_CustomFieldTextValue10_Item7" type="xs:string"/>
            <xs:element minOccurs="0" name="PermanentFundingCommitments_CustomFieldTextValue10_Item8" type="xs:string"/>
            <xs:element minOccurs="0" name="PermanentFundingCommitments_CustomFieldTextValue10_Item9" type="xs:string"/>
            <xs:element minOccurs="0" name="PermanentFundingCommitments_CustomFieldTextValue10_Item10" type="xs:string"/>
            <xs:element minOccurs="0" name="PermanentFundingCommitments_CustomFieldTextValue11_Item1" type="xs:string"/>
            <xs:element minOccurs="0" name="PermanentFundingCommitments_CustomFieldTextValue11_Item2" type="xs:string"/>
            <xs:element minOccurs="0" name="PermanentFundingCommitments_CustomFieldTextValue11_Item3" type="xs:string"/>
            <xs:element minOccurs="0" name="PermanentFundingCommitments_CustomFieldTextValue11_Item4" type="xs:string"/>
            <xs:element minOccurs="0" name="PermanentFundingCommitments_CustomFieldTextValue11_Item5" type="xs:string"/>
            <xs:element minOccurs="0" name="PermanentFundingCommitments_CustomFieldTextValue11_Item6" type="xs:string"/>
            <xs:element minOccurs="0" name="PermanentFundingCommitments_CustomFieldTextValue11_Item7" type="xs:string"/>
            <xs:element minOccurs="0" name="PermanentFundingCommitments_CustomFieldTextValue11_Item8" type="xs:string"/>
            <xs:element minOccurs="0" name="PermanentFundingCommitments_CustomFieldTextValue11_Item9" type="xs:string"/>
            <xs:element minOccurs="0" name="PermanentFundingCommitments_CustomFieldTextValue11_Item10" type="xs:string"/>
            <xs:element minOccurs="0" name="PermanentFundingCommitments_CustomFieldTextValue12_Item1" type="xs:string"/>
            <xs:element minOccurs="0" name="PermanentFundingCommitments_CustomFieldTextValue12_Item2" type="xs:string"/>
            <xs:element minOccurs="0" name="PermanentFundingCommitments_CustomFieldTextValue12_Item3" type="xs:string"/>
            <xs:element minOccurs="0" name="PermanentFundingCommitments_CustomFieldTextValue12_Item4" type="xs:string"/>
            <xs:element minOccurs="0" name="PermanentFundingCommitments_CustomFieldTextValue12_Item5" type="xs:string"/>
            <xs:element minOccurs="0" name="PermanentFundingCommitments_CustomFieldTextValue12_Item6" type="xs:string"/>
            <xs:element minOccurs="0" name="PermanentFundingCommitments_CustomFieldTextValue12_Item7" type="xs:string"/>
            <xs:element minOccurs="0" name="PermanentFundingCommitments_CustomFieldTextValue12_Item8" type="xs:string"/>
            <xs:element minOccurs="0" name="PermanentFundingCommitments_CustomFieldTextValue12_Item9" type="xs:string"/>
            <xs:element minOccurs="0" name="PermanentFundingCommitments_CustomFieldTextValue12_Item10" type="xs:string"/>
            <xs:element minOccurs="0" name="PermanentFundingCommitments_CustomFieldTextValue13_Item1" type="xs:string"/>
            <xs:element minOccurs="0" name="PermanentFundingCommitments_CustomFieldTextValue13_Item2" type="xs:string"/>
            <xs:element minOccurs="0" name="PermanentFundingCommitments_CustomFieldTextValue13_Item3" type="xs:string"/>
            <xs:element minOccurs="0" name="PermanentFundingCommitments_CustomFieldTextValue13_Item4" type="xs:string"/>
            <xs:element minOccurs="0" name="PermanentFundingCommitments_CustomFieldTextValue13_Item5" type="xs:string"/>
            <xs:element minOccurs="0" name="PermanentFundingCommitments_CustomFieldTextValue13_Item6" type="xs:string"/>
            <xs:element minOccurs="0" name="PermanentFundingCommitments_CustomFieldTextValue13_Item7" type="xs:string"/>
            <xs:element minOccurs="0" name="PermanentFundingCommitments_CustomFieldTextValue13_Item8" type="xs:string"/>
            <xs:element minOccurs="0" name="PermanentFundingCommitments_CustomFieldTextValue13_Item9" type="xs:string"/>
            <xs:element minOccurs="0" name="PermanentFundingCommitments_CustomFieldTextValue13_Item10" type="xs:string"/>
            <xs:element minOccurs="0" name="PermanentFundingCommitments_CustomFieldTextValue14_Item1" type="xs:string"/>
            <xs:element minOccurs="0" name="PermanentFundingCommitments_CustomFieldTextValue14_Item2" type="xs:string"/>
            <xs:element minOccurs="0" name="PermanentFundingCommitments_CustomFieldTextValue14_Item3" type="xs:string"/>
            <xs:element minOccurs="0" name="PermanentFundingCommitments_CustomFieldTextValue14_Item4" type="xs:string"/>
            <xs:element minOccurs="0" name="PermanentFundingCommitments_CustomFieldTextValue14_Item5" type="xs:string"/>
            <xs:element minOccurs="0" name="PermanentFundingCommitments_CustomFieldTextValue14_Item6" type="xs:string"/>
            <xs:element minOccurs="0" name="PermanentFundingCommitments_CustomFieldTextValue14_Item7" type="xs:string"/>
            <xs:element minOccurs="0" name="PermanentFundingCommitments_CustomFieldTextValue14_Item8" type="xs:string"/>
            <xs:element minOccurs="0" name="PermanentFundingCommitments_CustomFieldTextValue14_Item9" type="xs:string"/>
            <xs:element minOccurs="0" name="PermanentFundingCommitments_CustomFieldTextValue14_Item10" type="xs:string"/>
            <xs:element minOccurs="0" name="PermanentFundingCommitments_CustomFieldTextValue15_Item1" type="xs:string"/>
            <xs:element minOccurs="0" name="PermanentFundingCommitments_CustomFieldTextValue15_Item2" type="xs:string"/>
            <xs:element minOccurs="0" name="PermanentFundingCommitments_CustomFieldTextValue15_Item3" type="xs:string"/>
            <xs:element minOccurs="0" name="PermanentFundingCommitments_CustomFieldTextValue15_Item4" type="xs:string"/>
            <xs:element minOccurs="0" name="PermanentFundingCommitments_CustomFieldTextValue15_Item5" type="xs:string"/>
            <xs:element minOccurs="0" name="PermanentFundingCommitments_CustomFieldTextValue15_Item6" type="xs:string"/>
            <xs:element minOccurs="0" name="PermanentFundingCommitments_CustomFieldTextValue15_Item7" type="xs:string"/>
            <xs:element minOccurs="0" name="PermanentFundingCommitments_CustomFieldTextValue15_Item8" type="xs:string"/>
            <xs:element minOccurs="0" name="PermanentFundingCommitments_CustomFieldTextValue15_Item9" type="xs:string"/>
            <xs:element minOccurs="0" name="PermanentFundingCommitments_CustomFieldTextValue15_Item10" type="xs:string"/>
            <xs:element minOccurs="0" name="PermanentFundingCommitments_CustomFieldTextValue2_Item1" type="xs:string"/>
            <xs:element minOccurs="0" name="PermanentFundingCommitments_CustomFieldTextValue2_Item2" type="xs:string"/>
            <xs:element minOccurs="0" name="PermanentFundingCommitments_CustomFieldTextValue2_Item3" type="xs:string"/>
            <xs:element minOccurs="0" name="PermanentFundingCommitments_CustomFieldTextValue2_Item4" type="xs:string"/>
            <xs:element minOccurs="0" name="PermanentFundingCommitments_CustomFieldTextValue2_Item5" type="xs:string"/>
            <xs:element minOccurs="0" name="PermanentFundingCommitments_CustomFieldTextValue2_Item6" type="xs:string"/>
            <xs:element minOccurs="0" name="PermanentFundingCommitments_CustomFieldTextValue2_Item7" type="xs:string"/>
            <xs:element minOccurs="0" name="PermanentFundingCommitments_CustomFieldTextValue2_Item8" type="xs:string"/>
            <xs:element minOccurs="0" name="PermanentFundingCommitments_CustomFieldTextValue2_Item9" type="xs:string"/>
            <xs:element minOccurs="0" name="PermanentFundingCommitments_CustomFieldTextValue2_Item10" type="xs:string"/>
            <xs:element minOccurs="0" name="PermanentFundingCommitments_CustomFieldTextValue3_Item1" type="xs:string"/>
            <xs:element minOccurs="0" name="PermanentFundingCommitments_CustomFieldTextValue3_Item2" type="xs:string"/>
            <xs:element minOccurs="0" name="PermanentFundingCommitments_CustomFieldTextValue3_Item3" type="xs:string"/>
            <xs:element minOccurs="0" name="PermanentFundingCommitments_CustomFieldTextValue3_Item4" type="xs:string"/>
            <xs:element minOccurs="0" name="PermanentFundingCommitments_CustomFieldTextValue3_Item5" type="xs:string"/>
            <xs:element minOccurs="0" name="PermanentFundingCommitments_CustomFieldTextValue3_Item6" type="xs:string"/>
            <xs:element minOccurs="0" name="PermanentFundingCommitments_CustomFieldTextValue3_Item7" type="xs:string"/>
            <xs:element minOccurs="0" name="PermanentFundingCommitments_CustomFieldTextValue3_Item8" type="xs:string"/>
            <xs:element minOccurs="0" name="PermanentFundingCommitments_CustomFieldTextValue3_Item9" type="xs:string"/>
            <xs:element minOccurs="0" name="PermanentFundingCommitments_CustomFieldTextValue3_Item10" type="xs:string"/>
            <xs:element minOccurs="0" name="PermanentFundingCommitments_CustomFieldTextValue4_Item1" type="xs:string"/>
            <xs:element minOccurs="0" name="PermanentFundingCommitments_CustomFieldTextValue4_Item2" type="xs:string"/>
            <xs:element minOccurs="0" name="PermanentFundingCommitments_CustomFieldTextValue4_Item3" type="xs:string"/>
            <xs:element minOccurs="0" name="PermanentFundingCommitments_CustomFieldTextValue4_Item4" type="xs:string"/>
            <xs:element minOccurs="0" name="PermanentFundingCommitments_CustomFieldTextValue4_Item5" type="xs:string"/>
            <xs:element minOccurs="0" name="PermanentFundingCommitments_CustomFieldTextValue4_Item6" type="xs:string"/>
            <xs:element minOccurs="0" name="PermanentFundingCommitments_CustomFieldTextValue4_Item7" type="xs:string"/>
            <xs:element minOccurs="0" name="PermanentFundingCommitments_CustomFieldTextValue4_Item8" type="xs:string"/>
            <xs:element minOccurs="0" name="PermanentFundingCommitments_CustomFieldTextValue4_Item9" type="xs:string"/>
            <xs:element minOccurs="0" name="PermanentFundingCommitments_CustomFieldTextValue4_Item10" type="xs:string"/>
            <xs:element minOccurs="0" name="PermanentFundingCommitments_CustomFieldTextValue5_Item1" type="xs:string"/>
            <xs:element minOccurs="0" name="PermanentFundingCommitments_CustomFieldTextValue5_Item2" type="xs:string"/>
            <xs:element minOccurs="0" name="PermanentFundingCommitments_CustomFieldTextValue5_Item3" type="xs:string"/>
            <xs:element minOccurs="0" name="PermanentFundingCommitments_CustomFieldTextValue5_Item4" type="xs:string"/>
            <xs:element minOccurs="0" name="PermanentFundingCommitments_CustomFieldTextValue5_Item5" type="xs:string"/>
            <xs:element minOccurs="0" name="PermanentFundingCommitments_CustomFieldTextValue5_Item6" type="xs:string"/>
            <xs:element minOccurs="0" name="PermanentFundingCommitments_CustomFieldTextValue5_Item7" type="xs:string"/>
            <xs:element minOccurs="0" name="PermanentFundingCommitments_CustomFieldTextValue5_Item8" type="xs:string"/>
            <xs:element minOccurs="0" name="PermanentFundingCommitments_CustomFieldTextValue5_Item9" type="xs:string"/>
            <xs:element minOccurs="0" name="PermanentFundingCommitments_CustomFieldTextValue5_Item10" type="xs:string"/>
            <xs:element minOccurs="0" name="PermanentFundingCommitments_CustomFieldTextValue6_Item1" type="xs:string"/>
            <xs:element minOccurs="0" name="PermanentFundingCommitments_CustomFieldTextValue6_Item2" type="xs:string"/>
            <xs:element minOccurs="0" name="PermanentFundingCommitments_CustomFieldTextValue6_Item3" type="xs:string"/>
            <xs:element minOccurs="0" name="PermanentFundingCommitments_CustomFieldTextValue6_Item4" type="xs:string"/>
            <xs:element minOccurs="0" name="PermanentFundingCommitments_CustomFieldTextValue6_Item5" type="xs:string"/>
            <xs:element minOccurs="0" name="PermanentFundingCommitments_CustomFieldTextValue6_Item6" type="xs:string"/>
            <xs:element minOccurs="0" name="PermanentFundingCommitments_CustomFieldTextValue6_Item7" type="xs:string"/>
            <xs:element minOccurs="0" name="PermanentFundingCommitments_CustomFieldTextValue6_Item8" type="xs:string"/>
            <xs:element minOccurs="0" name="PermanentFundingCommitments_CustomFieldTextValue6_Item9" type="xs:string"/>
            <xs:element minOccurs="0" name="PermanentFundingCommitments_CustomFieldTextValue6_Item10" type="xs:string"/>
            <xs:element minOccurs="0" name="PermanentFundingCommitments_CustomFieldTextValue7_Item1" type="xs:string"/>
            <xs:element minOccurs="0" name="PermanentFundingCommitments_CustomFieldTextValue7_Item2" type="xs:string"/>
            <xs:element minOccurs="0" name="PermanentFundingCommitments_CustomFieldTextValue7_Item3" type="xs:string"/>
            <xs:element minOccurs="0" name="PermanentFundingCommitments_CustomFieldTextValue7_Item4" type="xs:string"/>
            <xs:element minOccurs="0" name="PermanentFundingCommitments_CustomFieldTextValue7_Item5" type="xs:string"/>
            <xs:element minOccurs="0" name="PermanentFundingCommitments_CustomFieldTextValue7_Item6" type="xs:string"/>
            <xs:element minOccurs="0" name="PermanentFundingCommitments_CustomFieldTextValue7_Item7" type="xs:string"/>
            <xs:element minOccurs="0" name="PermanentFundingCommitments_CustomFieldTextValue7_Item8" type="xs:string"/>
            <xs:element minOccurs="0" name="PermanentFundingCommitments_CustomFieldTextValue7_Item9" type="xs:string"/>
            <xs:element minOccurs="0" name="PermanentFundingCommitments_CustomFieldTextValue7_Item10" type="xs:string"/>
            <xs:element minOccurs="0" name="PermanentFundingCommitments_CustomFieldTextValue8_Item1" type="xs:string"/>
            <xs:element minOccurs="0" name="PermanentFundingCommitments_CustomFieldTextValue8_Item2" type="xs:string"/>
            <xs:element minOccurs="0" name="PermanentFundingCommitments_CustomFieldTextValue8_Item3" type="xs:string"/>
            <xs:element minOccurs="0" name="PermanentFundingCommitments_CustomFieldTextValue8_Item4" type="xs:string"/>
            <xs:element minOccurs="0" name="PermanentFundingCommitments_CustomFieldTextValue8_Item5" type="xs:string"/>
            <xs:element minOccurs="0" name="PermanentFundingCommitments_CustomFieldTextValue8_Item6" type="xs:string"/>
            <xs:element minOccurs="0" name="PermanentFundingCommitments_CustomFieldTextValue8_Item7" type="xs:string"/>
            <xs:element minOccurs="0" name="PermanentFundingCommitments_CustomFieldTextValue8_Item8" type="xs:string"/>
            <xs:element minOccurs="0" name="PermanentFundingCommitments_CustomFieldTextValue8_Item9" type="xs:string"/>
            <xs:element minOccurs="0" name="PermanentFundingCommitments_CustomFieldTextValue8_Item10" type="xs:string"/>
            <xs:element minOccurs="0" name="PermanentFundingCommitments_CustomFieldTextValue9_Item1" type="xs:string"/>
            <xs:element minOccurs="0" name="PermanentFundingCommitments_CustomFieldTextValue9_Item2" type="xs:string"/>
            <xs:element minOccurs="0" name="PermanentFundingCommitments_CustomFieldTextValue9_Item3" type="xs:string"/>
            <xs:element minOccurs="0" name="PermanentFundingCommitments_CustomFieldTextValue9_Item4" type="xs:string"/>
            <xs:element minOccurs="0" name="PermanentFundingCommitments_CustomFieldTextValue9_Item5" type="xs:string"/>
            <xs:element minOccurs="0" name="PermanentFundingCommitments_CustomFieldTextValue9_Item6" type="xs:string"/>
            <xs:element minOccurs="0" name="PermanentFundingCommitments_CustomFieldTextValue9_Item7" type="xs:string"/>
            <xs:element minOccurs="0" name="PermanentFundingCommitments_CustomFieldTextValue9_Item8" type="xs:string"/>
            <xs:element minOccurs="0" name="PermanentFundingCommitments_CustomFieldTextValue9_Item9" type="xs:string"/>
            <xs:element minOccurs="0" name="PermanentFundingCommitments_CustomFieldTextValue9_Item10" type="xs:string"/>
            <xs:element minOccurs="0" name="PermanentFundingCommitments_ProviderName_Item1" type="xs:string"/>
            <xs:element minOccurs="0" name="PermanentFundingCommitments_ProviderName_Item2" type="xs:string"/>
            <xs:element minOccurs="0" name="PermanentFundingCommitments_ProviderName_Item3" type="xs:string"/>
            <xs:element minOccurs="0" name="PermanentFundingCommitments_ProviderName_Item4" type="xs:string"/>
            <xs:element minOccurs="0" name="PermanentFundingCommitments_ProviderName_Item5" type="xs:string"/>
            <xs:element minOccurs="0" name="PermanentFundingCommitments_ProviderName_Item6" type="xs:string"/>
            <xs:element minOccurs="0" name="PermanentFundingCommitments_ProviderName_Item7" type="xs:string"/>
            <xs:element minOccurs="0" name="PermanentFundingCommitments_ProviderName_Item8" type="xs:string"/>
            <xs:element minOccurs="0" name="PermanentFundingCommitments_ProviderName_Item9" type="xs:string"/>
            <xs:element minOccurs="0" name="PermanentFundingCommitments_ProviderName_Item10" type="xs:string"/>
            <xs:element minOccurs="0" name="Program_Name" type="xs:string"/>
            <xs:element minOccurs="0" name="ProjectFeatures_CustomFieldBitValue1" type="xs:boolean"/>
            <xs:element minOccurs="0" name="ProjectFeatures_CustomFieldBitValue2" type="xs:boolean"/>
            <xs:element minOccurs="0" name="ProjectFeatures_CustomFieldBitValue3" type="xs:boolean"/>
            <xs:element minOccurs="0" name="ProjectFeatures_CustomFieldBitValue4" type="xs:boolean"/>
            <xs:element minOccurs="0" name="ProjectFeatures_CustomFieldBitValue5" type="xs:boolean"/>
            <xs:element minOccurs="0" name="ProjectFeatures_CustomFieldDateValue1" type="xs:date"/>
            <xs:element minOccurs="0" name="ProjectFeatures_CustomFieldDateValue2" type="xs:date"/>
            <xs:element minOccurs="0" name="ProjectFeatures_CustomFieldDateValue3" type="xs:date"/>
            <xs:element minOccurs="0" name="ProjectFeatures_CustomFieldDateValue4" type="xs:date"/>
            <xs:element minOccurs="0" name="ProjectFeatures_CustomFieldDateValue5" type="xs:date"/>
            <xs:element minOccurs="0" name="ProjectFeatures_CustomFieldDecimalValue1" type="xs:decimal"/>
            <xs:element minOccurs="0" name="ProjectFeatures_CustomFieldDecimalValue2" type="xs:decimal"/>
            <xs:element minOccurs="0" name="ProjectFeatures_CustomFieldDecimalValue3" type="xs:decimal"/>
            <xs:element minOccurs="0" name="ProjectFeatures_CustomFieldDecimalValue4" type="xs:decimal"/>
            <xs:element minOccurs="0" name="ProjectFeatures_CustomFieldDecimalValue5" type="xs:decimal"/>
            <xs:element minOccurs="0" name="ProjectFeatures_CustomFieldNumericValue1" type="xs:decimal"/>
            <xs:element minOccurs="0" name="ProjectFeatures_CustomFieldNumericValue2" type="xs:decimal"/>
            <xs:element minOccurs="0" name="ProjectFeatures_CustomFieldNumericValue3" type="xs:decimal"/>
            <xs:element minOccurs="0" name="ProjectFeatures_CustomFieldNumericValue4" type="xs:decimal"/>
            <xs:element minOccurs="0" name="ProjectFeatures_CustomFieldNumericValue5" type="xs:decimal"/>
            <xs:element minOccurs="0" name="ProjectFeatures_CustomFieldTextValue1" type="xs:string"/>
            <xs:element minOccurs="0" name="ProjectFeatures_CustomFieldTextValue10" type="xs:string"/>
            <xs:element minOccurs="0" name="ProjectFeatures_CustomFieldTextValue11" type="xs:string"/>
            <xs:element minOccurs="0" name="ProjectFeatures_CustomFieldTextValue12" type="xs:string"/>
            <xs:element minOccurs="0" name="ProjectFeatures_CustomFieldTextValue13" type="xs:string"/>
            <xs:element minOccurs="0" name="ProjectFeatures_CustomFieldTextValue14" type="xs:string"/>
            <xs:element minOccurs="0" name="ProjectFeatures_CustomFieldTextValue15" type="xs:string"/>
            <xs:element minOccurs="0" name="ProjectFeatures_CustomFieldTextValue2" type="xs:string"/>
            <xs:element minOccurs="0" name="ProjectFeatures_CustomFieldTextValue3" type="xs:string"/>
            <xs:element minOccurs="0" name="ProjectFeatures_CustomFieldTextValue4" type="xs:string"/>
            <xs:element minOccurs="0" name="ProjectFeatures_CustomFieldTextValue5" type="xs:string"/>
            <xs:element minOccurs="0" name="ProjectFeatures_CustomFieldTextValue6" type="xs:string"/>
            <xs:element minOccurs="0" name="ProjectFeatures_CustomFieldTextValue7" type="xs:string"/>
            <xs:element minOccurs="0" name="ProjectFeatures_CustomFieldTextValue8" type="xs:string"/>
            <xs:element minOccurs="0" name="ProjectFeatures_CustomFieldTextValue9" type="xs:string"/>
            <xs:element minOccurs="0" name="ProjectFeatures_GrossFloorAreaOfBuildings" type="xs:int"/>
            <xs:element minOccurs="0" name="ProjectFeatures_Non-ResidentialFloorArea" type="xs:int"/>
            <xs:element minOccurs="0" name="ProjectFeatures_NumberOfElderlyUnits" type="xs:int"/>
            <xs:element minOccurs="0" name="ProjectFeatures_NumberOfParkingSpaces" type="xs:int"/>
            <xs:element minOccurs="0" name="ProjectFeatures_NumberOfSpecialNeedsUnits" type="xs:int"/>
            <xs:element minOccurs="0" name="ProjectFeatures_ResidentialFloorArea" type="xs:int"/>
            <xs:element minOccurs="0" name="ProjectInformation_AcquisitionAndRehabilitation" type="xs:boolean"/>
            <xs:element minOccurs="0" name="ProjectInformation_CustomFieldBitValue1" type="xs:boolean"/>
            <xs:element minOccurs="0" name="ProjectInformation_CustomFieldBitValue2" type="xs:boolean"/>
            <xs:element minOccurs="0" name="ProjectInformation_CustomFieldBitValue3" type="xs:boolean"/>
            <xs:element minOccurs="0" name="ProjectInformation_CustomFieldBitValue4" type="xs:boolean"/>
            <xs:element minOccurs="0" name="ProjectInformation_CustomFieldBitValue5" type="xs:boolean"/>
            <xs:element minOccurs="0" name="ProjectInformation_CustomFieldDateValue1" type="xs:date"/>
            <xs:element minOccurs="0" name="ProjectInformation_CustomFieldDateValue2" type="xs:date"/>
            <xs:element minOccurs="0" name="ProjectInformation_CustomFieldDateValue3" type="xs:date"/>
            <xs:element minOccurs="0" name="ProjectInformation_CustomFieldDateValue4" type="xs:date"/>
            <xs:element minOccurs="0" name="ProjectInformation_CustomFieldDateValue5" type="xs:date"/>
            <xs:element minOccurs="0" name="ProjectInformation_CustomFieldDecimalValue1" type="xs:decimal"/>
            <xs:element minOccurs="0" name="ProjectInformation_CustomFieldDecimalValue2" type="xs:decimal"/>
            <xs:element minOccurs="0" name="ProjectInformation_CustomFieldDecimalValue3" type="xs:decimal"/>
            <xs:element minOccurs="0" name="ProjectInformation_CustomFieldDecimalValue4" type="xs:decimal"/>
            <xs:element minOccurs="0" name="ProjectInformation_CustomFieldDecimalValue5" type="xs:decimal"/>
            <xs:element minOccurs="0" name="ProjectInformation_CustomFieldNumericValue1" type="xs:decimal"/>
            <xs:element minOccurs="0" name="ProjectInformation_CustomFieldNumericValue2" type="xs:decimal"/>
            <xs:element minOccurs="0" name="ProjectInformation_CustomFieldNumericValue3" type="xs:decimal"/>
            <xs:element minOccurs="0" name="ProjectInformation_CustomFieldNumericValue4" type="xs:decimal"/>
            <xs:element minOccurs="0" name="ProjectInformation_CustomFieldNumericValue5" type="xs:decimal"/>
            <xs:element minOccurs="0" name="ProjectInformation_CustomFieldTextValue1" type="xs:string"/>
            <xs:element minOccurs="0" name="ProjectInformation_CustomFieldTextValue10" type="xs:string"/>
            <xs:element minOccurs="0" name="ProjectInformation_CustomFieldTextValue11" type="xs:string"/>
            <xs:element minOccurs="0" name="ProjectInformation_CustomFieldTextValue12" type="xs:string"/>
            <xs:element minOccurs="0" name="ProjectInformation_CustomFieldTextValue13" type="xs:string"/>
            <xs:element minOccurs="0" name="ProjectInformation_CustomFieldTextValue14" type="xs:string"/>
            <xs:element minOccurs="0" name="ProjectInformation_CustomFieldTextValue15" type="xs:string"/>
            <xs:element minOccurs="0" name="ProjectInformation_CustomFieldTextValue2" type="xs:string"/>
            <xs:element minOccurs="0" name="ProjectInformation_CustomFieldTextValue3" type="xs:string"/>
            <xs:element minOccurs="0" name="ProjectInformation_CustomFieldTextValue4" type="xs:string"/>
            <xs:element minOccurs="0" name="ProjectInformation_CustomFieldTextValue5" type="xs:string"/>
            <xs:element minOccurs="0" name="ProjectInformation_CustomFieldTextValue6" type="xs:string"/>
            <xs:element minOccurs="0" name="ProjectInformation_CustomFieldTextValue7" type="xs:string"/>
            <xs:element minOccurs="0" name="ProjectInformation_CustomFieldTextValue8" type="xs:string"/>
            <xs:element minOccurs="0" name="ProjectInformation_CustomFieldTextValue9" type="xs:string"/>
            <xs:element minOccurs="0" name="ProjectInformation_DetachedSingleFamily" type="xs:boolean"/>
            <xs:element minOccurs="0" name="ProjectInformation_Duplex" type="xs:boolean"/>
            <xs:element minOccurs="0" name="ProjectInformation_ElevatorInBuildings" type="xs:boolean"/>
            <xs:element minOccurs="0" name="ProjectInformation_GardenApartments" type="xs:boolean"/>
            <xs:element minOccurs="0" name="ProjectInformation_MultifamilyResidential" type="xs:boolean"/>
            <xs:element minOccurs="0" name="ProjectInformation_NewConstruction" type="xs:boolean"/>
            <xs:element minOccurs="0" name="ProjectInformation_NumberOfBuildings" type="xs:int"/>
            <xs:element minOccurs="0" name="ProjectInformation_NumberOfEmployeeUnits" type="xs:int"/>
            <xs:element minOccurs="0" name="ProjectInformation_NumberOfFloorsInTallestBuilding" type="xs:int"/>
            <xs:element minOccurs="0" name="ProjectInformation_NumberOfLowIncomeUnits" type="xs:int"/>
            <xs:element minOccurs="0" name="ProjectInformation_NumberOfMarketRateUnits" type="xs:int"/>
            <xs:element minOccurs="0" name="ProjectInformation_OneStoryResidential" type="xs:boolean"/>
            <xs:element minOccurs="0" name="ProjectInformation_Other" type="xs:boolean"/>
            <xs:element minOccurs="0" name="ProjectInformation_PercentOfLowIncomeFloorArea" type="xs:decimal"/>
            <xs:element minOccurs="0" name="ProjectInformation_PercentOfLowIncomeUnits" type="xs:decimal"/>
            <xs:element minOccurs="0" name="ProjectInformation_Rehabilitation" type="xs:boolean"/>
            <xs:element minOccurs="0" name="ProjectInformation_RowHouse_x002F_Townhouse" type="xs:boolean"/>
            <xs:element minOccurs="0" name="ProjectInformation_SingleRoomOccupancy" type="xs:boolean"/>
            <xs:element minOccurs="0" name="ProjectInformation_TotalNumberOfNewlyConstructedUnits" type="xs:int"/>
            <xs:element minOccurs="0" name="ProjectInformation_TotalNumberOfRehabilitatedUnits" type="xs:int"/>
            <xs:element minOccurs="0" name="ProjectInformation_TotalNumberOfUnits" type="xs:int"/>
            <xs:element minOccurs="0" name="ProjectMilestonesDate_BoardCouncilDate" type="xs:date"/>
            <xs:element minOccurs="0" name="ProjectMilestonesDate_CloseOfEscrowDate" type="xs:date"/>
            <xs:element minOccurs="0" name="ProjectMilestonesDate_CommissionDate" type="xs:date"/>
            <xs:element minOccurs="0" name="ProjectMilestonesDate_CommittedDate" type="xs:date"/>
            <xs:element minOccurs="0" name="ProjectMilestonesDate_CompletionDate" type="xs:date"/>
            <xs:element minOccurs="0" name="ProjectMilestonesDate_CustomFieldBitValue1" type="xs:boolean"/>
            <xs:element minOccurs="0" name="ProjectMilestonesDate_CustomFieldBitValue2" type="xs:boolean"/>
            <xs:element minOccurs="0" name="ProjectMilestonesDate_CustomFieldBitValue3" type="xs:boolean"/>
            <xs:element minOccurs="0" name="ProjectMilestonesDate_CustomFieldBitValue4" type="xs:boolean"/>
            <xs:element minOccurs="0" name="ProjectMilestonesDate_CustomFieldBitValue5" type="xs:boolean"/>
            <xs:element minOccurs="0" name="ProjectMilestonesDate_CustomFieldDateValue1" type="xs:date"/>
            <xs:element minOccurs="0" name="ProjectMilestonesDate_CustomFieldDateValue2" type="xs:date"/>
            <xs:element minOccurs="0" name="ProjectMilestonesDate_CustomFieldDateValue3" type="xs:date"/>
            <xs:element minOccurs="0" name="ProjectMilestonesDate_CustomFieldDateValue4" type="xs:date"/>
            <xs:element minOccurs="0" name="ProjectMilestonesDate_CustomFieldDateValue5" type="xs:date"/>
            <xs:element minOccurs="0" name="ProjectMilestonesDate_CustomFieldDecimalValue1" type="xs:decimal"/>
            <xs:element minOccurs="0" name="ProjectMilestonesDate_CustomFieldDecimalValue2" type="xs:decimal"/>
            <xs:element minOccurs="0" name="ProjectMilestonesDate_CustomFieldDecimalValue3" type="xs:decimal"/>
            <xs:element minOccurs="0" name="ProjectMilestonesDate_CustomFieldDecimalValue4" type="xs:decimal"/>
            <xs:element minOccurs="0" name="ProjectMilestonesDate_CustomFieldDecimalValue5" type="xs:decimal"/>
            <xs:element minOccurs="0" name="ProjectMilestonesDate_CustomFieldNumericValue1" type="xs:decimal"/>
            <xs:element minOccurs="0" name="ProjectMilestonesDate_CustomFieldNumericValue2" type="xs:decimal"/>
            <xs:element minOccurs="0" name="ProjectMilestonesDate_CustomFieldNumericValue3" type="xs:decimal"/>
            <xs:element minOccurs="0" name="ProjectMilestonesDate_CustomFieldNumericValue4" type="xs:decimal"/>
            <xs:element minOccurs="0" name="ProjectMilestonesDate_CustomFieldNumericValue5" type="xs:decimal"/>
            <xs:element minOccurs="0" name="ProjectMilestonesDate_CustomFieldTextValue1" type="xs:string"/>
            <xs:element minOccurs="0" name="ProjectMilestonesDate_CustomFieldTextValue10" type="xs:string"/>
            <xs:element minOccurs="0" name="ProjectMilestonesDate_CustomFieldTextValue11" type="xs:string"/>
            <xs:element minOccurs="0" name="ProjectMilestonesDate_CustomFieldTextValue12" type="xs:string"/>
            <xs:element minOccurs="0" name="ProjectMilestonesDate_CustomFieldTextValue13" type="xs:string"/>
            <xs:element minOccurs="0" name="ProjectMilestonesDate_CustomFieldTextValue14" type="xs:string"/>
            <xs:element minOccurs="0" name="ProjectMilestonesDate_CustomFieldTextValue15" type="xs:string"/>
            <xs:element minOccurs="0" name="ProjectMilestonesDate_CustomFieldTextValue2" type="xs:string"/>
            <xs:element minOccurs="0" name="ProjectMilestonesDate_CustomFieldTextValue3" type="xs:string"/>
            <xs:element minOccurs="0" name="ProjectMilestonesDate_CustomFieldTextValue4" type="xs:string"/>
            <xs:element minOccurs="0" name="ProjectMilestonesDate_CustomFieldTextValue5" type="xs:string"/>
            <xs:element minOccurs="0" name="ProjectMilestonesDate_CustomFieldTextValue6" type="xs:string"/>
            <xs:element minOccurs="0" name="ProjectMilestonesDate_CustomFieldTextValue7" type="xs:string"/>
            <xs:element minOccurs="0" name="ProjectMilestonesDate_CustomFieldTextValue8" type="xs:string"/>
            <xs:element minOccurs="0" name="ProjectMilestonesDate_CustomFieldTextValue9" type="xs:string"/>
            <xs:element minOccurs="0" name="ProjectMilestonesDate_EnvironmentalQualityActDate" type="xs:date"/>
            <xs:element minOccurs="0" name="ProjectMilestonesDate_EstimatedCompletionDate" type="xs:date"/>
            <xs:element minOccurs="0" name="ProjectMilestonesDate_IDISCompletionDate" type="xs:date"/>
            <xs:element minOccurs="0" name="ProjectMilestonesDate_IDISSetupDate" type="xs:date"/>
            <xs:element minOccurs="0" name="ProjectMilestonesDate_NationalEnvironmentalPolicyActDate" type="xs:date"/>
            <xs:element minOccurs="0" name="ProjectMilestonesDate_NEPANotApplicable" type="xs:boolean"/>
            <xs:element minOccurs="0" name="ProjectMilestonesDate_QualifyControlDate" type="xs:date"/>
            <xs:element minOccurs="0" name="ProjectMilestonesDate_RejectedDate" type="xs:date"/>
            <xs:element minOccurs="0" name="ProjectMilestonesDate_StartDate" type="xs:date"/>
            <xs:element minOccurs="0" name="ProjectMilestonesDate_WithdrawnDate" type="xs:date"/>
            <xs:element minOccurs="0" name="ProjectNameAndAddress_ApplicationDate" type="xs:date"/>
            <xs:element minOccurs="0" name="ProjectNameAndAddress_CensusTract" type="xs:string"/>
            <xs:element minOccurs="0" name="ProjectNameAndAddress_City_Name" type="xs:string"/>
            <xs:element minOccurs="0" name="ProjectNameAndAddress_CityID" type="xs:int"/>
            <xs:element minOccurs="0" name="ProjectNameAndAddress_County_Name" type="xs:string"/>
            <xs:element minOccurs="0" name="ProjectNameAndAddress_CountyID" type="xs:int"/>
            <xs:element minOccurs="0" name="ProjectNameAndAddress_CustomFieldBitValue1" type="xs:boolean"/>
            <xs:element minOccurs="0" name="ProjectNameAndAddress_CustomFieldBitValue2" type="xs:boolean"/>
            <xs:element minOccurs="0" name="ProjectNameAndAddress_CustomFieldBitValue3" type="xs:boolean"/>
            <xs:element minOccurs="0" name="ProjectNameAndAddress_CustomFieldBitValue4" type="xs:boolean"/>
            <xs:element minOccurs="0" name="ProjectNameAndAddress_CustomFieldBitValue5" type="xs:boolean"/>
            <xs:element minOccurs="0" name="ProjectNameAndAddress_CustomFieldDateValue1" type="xs:date"/>
            <xs:element minOccurs="0" name="ProjectNameAndAddress_CustomFieldDateValue2" type="xs:date"/>
            <xs:element minOccurs="0" name="ProjectNameAndAddress_CustomFieldDateValue3" type="xs:date"/>
            <xs:element minOccurs="0" name="ProjectNameAndAddress_CustomFieldDateValue4" type="xs:date"/>
            <xs:element minOccurs="0" name="ProjectNameAndAddress_CustomFieldDateValue5" type="xs:date"/>
            <xs:element minOccurs="0" name="ProjectNameAndAddress_CustomFieldDecimalValue1" type="xs:decimal"/>
            <xs:element minOccurs="0" name="ProjectNameAndAddress_CustomFieldDecimalValue2" type="xs:decimal"/>
            <xs:element minOccurs="0" name="ProjectNameAndAddress_CustomFieldDecimalValue3" type="xs:decimal"/>
            <xs:element minOccurs="0" name="ProjectNameAndAddress_CustomFieldDecimalValue4" type="xs:decimal"/>
            <xs:element minOccurs="0" name="ProjectNameAndAddress_CustomFieldDecimalValue5" type="xs:decimal"/>
            <xs:element minOccurs="0" name="ProjectNameAndAddress_CustomFieldNumericValue1" type="xs:decimal"/>
            <xs:element minOccurs="0" name="ProjectNameAndAddress_CustomFieldNumericValue2" type="xs:decimal"/>
            <xs:element minOccurs="0" name="ProjectNameAndAddress_CustomFieldNumericValue3" type="xs:decimal"/>
            <xs:element minOccurs="0" name="ProjectNameAndAddress_CustomFieldNumericValue4" type="xs:decimal"/>
            <xs:element minOccurs="0" name="ProjectNameAndAddress_CustomFieldNumericValue5" type="xs:decimal"/>
            <xs:element minOccurs="0" name="ProjectNameAndAddress_CustomFieldTextValue1" type="xs:string"/>
            <xs:element minOccurs="0" name="ProjectNameAndAddress_CustomFieldTextValue10" type="xs:string"/>
            <xs:element minOccurs="0" name="ProjectNameAndAddress_CustomFieldTextValue11" type="xs:string"/>
            <xs:element minOccurs="0" name="ProjectNameAndAddress_CustomFieldTextValue12" type="xs:string"/>
            <xs:element minOccurs="0" name="ProjectNameAndAddress_CustomFieldTextValue13" type="xs:string"/>
            <xs:element minOccurs="0" name="ProjectNameAndAddress_CustomFieldTextValue14" type="xs:string"/>
            <xs:element minOccurs="0" name="ProjectNameAndAddress_CustomFieldTextValue15" type="xs:string"/>
            <xs:element minOccurs="0" name="ProjectNameAndAddress_CustomFieldTextValue2" type="xs:string"/>
            <xs:element minOccurs="0" name="ProjectNameAndAddress_CustomFieldTextValue3" type="xs:string"/>
            <xs:element minOccurs="0" name="ProjectNameAndAddress_CustomFieldTextValue4" type="xs:string"/>
            <xs:element minOccurs="0" name="ProjectNameAndAddress_CustomFieldTextValue5" type="xs:string"/>
            <xs:element minOccurs="0" name="ProjectNameAndAddress_CustomFieldTextValue6" type="xs:string"/>
            <xs:element minOccurs="0" name="ProjectNameAndAddress_CustomFieldTextValue7" type="xs:string"/>
            <xs:element minOccurs="0" name="ProjectNameAndAddress_CustomFieldTextValue8" type="xs:string"/>
            <xs:element minOccurs="0" name="ProjectNameAndAddress_CustomFieldTextValue9" type="xs:string"/>
            <xs:element minOccurs="0" name="ProjectNameAndAddress_DifficultDevelopmentArea" type="xs:boolean"/>
            <xs:element minOccurs="0" name="ProjectNameAndAddress_InitialNumberRestrictionYears" type="xs:int"/>
            <xs:element minOccurs="0" name="ProjectNameAndAddress_Name" type="xs:string"/>
            <xs:element minOccurs="0" name="ProjectNameAndAddress_ParcelNumber" type="xs:string"/>
            <xs:element minOccurs="0" name="ProjectNameAndAddress_PrimaryStreet" type="xs:string"/>
            <xs:element minOccurs="0" name="ProjectNameAndAddress_ProjectLocatedInRuralDevelopmentArea" type="xs:boolean"/>
            <xs:element minOccurs="0" name="ProjectNameAndAddress_ReadyToMigrateToComplianceMonitoring" type="xs:boolean"/>
            <xs:element minOccurs="0" name="ProjectNameAndAddress_SecondaryStreet" type="xs:string"/>
            <xs:element minOccurs="0" name="ProjectNameAndAddress_State" type="xs:string"/>
            <xs:element minOccurs="0" name="ProjectNameAndAddress_StateRepresentative" type="xs:string"/>
            <xs:element minOccurs="0" name="ProjectNameAndAddress_StateRepresentativeDistrictNumber" type="xs:string"/>
            <xs:element minOccurs="0" name="ProjectNameAndAddress_StateSenator" type="xs:string"/>
            <xs:element minOccurs="0" name="ProjectNameAndAddress_StateSenatorDistrictNumber" type="xs:string"/>
            <xs:element minOccurs="0" name="ProjectNameAndAddress_USRepresentative" type="xs:string"/>
            <xs:element minOccurs="0" name="ProjectNameAndAddress_USRepresentativeDistrictNumber" type="xs:string"/>
            <xs:element minOccurs="0" name="ProjectNameAndAddress_Zip" type="xs:string"/>
            <xs:element minOccurs="0" name="RentalAnalysis_AdditionalMonthlyIncomePerUnit" type="xs:decimal"/>
            <xs:element minOccurs="0" name="RentalAnalysis_AnnualOperatingExpensesPerUnit" type="xs:decimal"/>
            <xs:element minOccurs="0" name="RentalAnalysis_CustomFieldBitValue1" type="xs:boolean"/>
            <xs:element minOccurs="0" name="RentalAnalysis_CustomFieldBitValue2" type="xs:boolean"/>
            <xs:element minOccurs="0" name="RentalAnalysis_CustomFieldBitValue3" type="xs:boolean"/>
            <xs:element minOccurs="0" name="RentalAnalysis_CustomFieldBitValue4" type="xs:boolean"/>
            <xs:element minOccurs="0" name="RentalAnalysis_CustomFieldBitValue5" type="xs:boolean"/>
            <xs:element minOccurs="0" name="RentalAnalysis_CustomFieldDateValue1" type="xs:date"/>
            <xs:element minOccurs="0" name="RentalAnalysis_CustomFieldDateValue2" type="xs:date"/>
            <xs:element minOccurs="0" name="RentalAnalysis_CustomFieldDateValue3" type="xs:date"/>
            <xs:element minOccurs="0" name="RentalAnalysis_CustomFieldDateValue4" type="xs:date"/>
            <xs:element minOccurs="0" name="RentalAnalysis_CustomFieldDateValue5" type="xs:date"/>
            <xs:element minOccurs="0" name="RentalAnalysis_CustomFieldDecimalValue1" type="xs:decimal"/>
            <xs:element minOccurs="0" name="RentalAnalysis_CustomFieldDecimalValue2" type="xs:decimal"/>
            <xs:element minOccurs="0" name="RentalAnalysis_CustomFieldDecimalValue3" type="xs:decimal"/>
            <xs:element minOccurs="0" name="RentalAnalysis_CustomFieldDecimalValue4" type="xs:decimal"/>
            <xs:element minOccurs="0" name="RentalAnalysis_CustomFieldDecimalValue5" type="xs:decimal"/>
            <xs:element minOccurs="0" name="RentalAnalysis_CustomFieldNumericValue1" type="xs:decimal"/>
            <xs:element minOccurs="0" name="RentalAnalysis_CustomFieldNumericValue2" type="xs:decimal"/>
            <xs:element minOccurs="0" name="RentalAnalysis_CustomFieldNumericValue3" type="xs:decimal"/>
            <xs:element minOccurs="0" name="RentalAnalysis_CustomFieldNumericValue4" type="xs:decimal"/>
            <xs:element minOccurs="0" name="RentalAnalysis_CustomFieldNumericValue5" type="xs:decimal"/>
            <xs:element minOccurs="0" name="RentalAnalysis_CustomFieldTextValue1" type="xs:string"/>
            <xs:element minOccurs="0" name="RentalAnalysis_CustomFieldTextValue10" type="xs:string"/>
            <xs:element minOccurs="0" name="RentalAnalysis_CustomFieldTextValue11" type="xs:string"/>
            <xs:element minOccurs="0" name="RentalAnalysis_CustomFieldTextValue12" type="xs:string"/>
            <xs:element minOccurs="0" name="RentalAnalysis_CustomFieldTextValue13" type="xs:string"/>
            <xs:element minOccurs="0" name="RentalAnalysis_CustomFieldTextValue14" type="xs:string"/>
            <xs:element minOccurs="0" name="RentalAnalysis_CustomFieldTextValue15" type="xs:string"/>
            <xs:element minOccurs="0" name="RentalAnalysis_CustomFieldTextValue2" type="xs:string"/>
            <xs:element minOccurs="0" name="RentalAnalysis_CustomFieldTextValue3" type="xs:string"/>
            <xs:element minOccurs="0" name="RentalAnalysis_CustomFieldTextValue4" type="xs:string"/>
            <xs:element minOccurs="0" name="RentalAnalysis_CustomFieldTextValue5" type="xs:string"/>
            <xs:element minOccurs="0" name="RentalAnalysis_CustomFieldTextValue6" type="xs:string"/>
            <xs:element minOccurs="0" name="RentalAnalysis_CustomFieldTextValue7" type="xs:string"/>
            <xs:element minOccurs="0" name="RentalAnalysis_CustomFieldTextValue8" type="xs:string"/>
            <xs:element minOccurs="0" name="RentalAnalysis_CustomFieldTextValue9" type="xs:string"/>
            <xs:element minOccurs="0" name="RentalAnalysis_LessDeductionForEmployee_x002F_ModelUnits" type="xs:int"/>
            <xs:element minOccurs="0" name="RentalAnalysis_LessOtherDeductions" type="xs:decimal"/>
            <xs:element minOccurs="0" name="RentalAnalysis_LessProvisionsForVacancy_x002F_LossAs_x0025_OfGrossRentalIncom" type="xs:decimal"/>
            <xs:element minOccurs="0" name="RentalAnalysis_ReplacementReserversPerUnit" type="xs:decimal"/>
            <xs:element minOccurs="0" name="RentalAnalysis_TotalUnits" type="xs:int"/>
            <xs:element minOccurs="0" name="RentalAnalysisUnits_Bathrooms_Unit1" type="xs:decimal"/>
            <xs:element minOccurs="0" name="RentalAnalysisUnits_Bathrooms_Unit2" type="xs:decimal"/>
            <xs:element minOccurs="0" name="RentalAnalysisUnits_Bathrooms_Unit3" type="xs:decimal"/>
            <xs:element minOccurs="0" name="RentalAnalysisUnits_Bathrooms_Unit4" type="xs:decimal"/>
            <xs:element minOccurs="0" name="RentalAnalysisUnits_Bathrooms_Unit5" type="xs:decimal"/>
            <xs:element minOccurs="0" name="RentalAnalysisUnits_Bathrooms_Unit6" type="xs:decimal"/>
            <xs:element minOccurs="0" name="RentalAnalysisUnits_Bathrooms_Unit7" type="xs:decimal"/>
            <xs:element minOccurs="0" name="RentalAnalysisUnits_Bathrooms_Unit8" type="xs:decimal"/>
            <xs:element minOccurs="0" name="RentalAnalysisUnits_Bathrooms_Unit9" type="xs:decimal"/>
            <xs:element minOccurs="0" name="RentalAnalysisUnits_Bathrooms_Unit10" type="xs:decimal"/>
            <xs:element minOccurs="0" name="RentalAnalysisUnits_Bathrooms_Unit11" type="xs:decimal"/>
            <xs:element minOccurs="0" name="RentalAnalysisUnits_Bathrooms_Unit12" type="xs:decimal"/>
            <xs:element minOccurs="0" name="RentalAnalysisUnits_Bathrooms_Unit13" type="xs:decimal"/>
            <xs:element minOccurs="0" name="RentalAnalysisUnits_Bathrooms_Unit14" type="xs:decimal"/>
            <xs:element minOccurs="0" name="RentalAnalysisUnits_Bathrooms_Unit15" type="xs:decimal"/>
            <xs:element minOccurs="0" name="RentalAnalysisUnits_Bathrooms_Unit16" type="xs:decimal"/>
            <xs:element minOccurs="0" name="RentalAnalysisUnits_Bathrooms_Unit17" type="xs:decimal"/>
            <xs:element minOccurs="0" name="RentalAnalysisUnits_Bathrooms_Unit18" type="xs:decimal"/>
            <xs:element minOccurs="0" name="RentalAnalysisUnits_Bathrooms_Unit19" type="xs:decimal"/>
            <xs:element minOccurs="0" name="RentalAnalysisUnits_Bathrooms_Unit20" type="xs:decimal"/>
            <xs:element minOccurs="0" name="RentalAnalysisUnits_Bedrooms_Unit1" type="xs:int"/>
            <xs:element minOccurs="0" name="RentalAnalysisUnits_Bedrooms_Unit2" type="xs:int"/>
            <xs:element minOccurs="0" name="RentalAnalysisUnits_Bedrooms_Unit3" type="xs:int"/>
            <xs:element minOccurs="0" name="RentalAnalysisUnits_Bedrooms_Unit4" type="xs:int"/>
            <xs:element minOccurs="0" name="RentalAnalysisUnits_Bedrooms_Unit5" type="xs:int"/>
            <xs:element minOccurs="0" name="RentalAnalysisUnits_Bedrooms_Unit6" type="xs:int"/>
            <xs:element minOccurs="0" name="RentalAnalysisUnits_Bedrooms_Unit7" type="xs:int"/>
            <xs:element minOccurs="0" name="RentalAnalysisUnits_Bedrooms_Unit8" type="xs:int"/>
            <xs:element minOccurs="0" name="RentalAnalysisUnits_Bedrooms_Unit9" type="xs:int"/>
            <xs:element minOccurs="0" name="RentalAnalysisUnits_Bedrooms_Unit10" type="xs:int"/>
            <xs:element minOccurs="0" name="RentalAnalysisUnits_Bedrooms_Unit11" type="xs:int"/>
            <xs:element minOccurs="0" name="RentalAnalysisUnits_Bedrooms_Unit12" type="xs:int"/>
            <xs:element minOccurs="0" name="RentalAnalysisUnits_Bedrooms_Unit13" type="xs:int"/>
            <xs:element minOccurs="0" name="RentalAnalysisUnits_Bedrooms_Unit14" type="xs:int"/>
            <xs:element minOccurs="0" name="RentalAnalysisUnits_Bedrooms_Unit15" type="xs:int"/>
            <xs:element minOccurs="0" name="RentalAnalysisUnits_Bedrooms_Unit16" type="xs:int"/>
            <xs:element minOccurs="0" name="RentalAnalysisUnits_Bedrooms_Unit17" type="xs:int"/>
            <xs:element minOccurs="0" name="RentalAnalysisUnits_Bedrooms_Unit18" type="xs:int"/>
            <xs:element minOccurs="0" name="RentalAnalysisUnits_Bedrooms_Unit19" type="xs:int"/>
            <xs:element minOccurs="0" name="RentalAnalysisUnits_Bedrooms_Unit20" type="xs:int"/>
            <xs:element minOccurs="0" name="RentalAnalysisUnits_CustomFieldBitValue1_Unit1" type="xs:boolean"/>
            <xs:element minOccurs="0" name="RentalAnalysisUnits_CustomFieldBitValue1_Unit2" type="xs:boolean"/>
            <xs:element minOccurs="0" name="RentalAnalysisUnits_CustomFieldBitValue1_Unit3" type="xs:boolean"/>
            <xs:element minOccurs="0" name="RentalAnalysisUnits_CustomFieldBitValue1_Unit4" type="xs:boolean"/>
            <xs:element minOccurs="0" name="RentalAnalysisUnits_CustomFieldBitValue1_Unit5" type="xs:boolean"/>
            <xs:element minOccurs="0" name="RentalAnalysisUnits_CustomFieldBitValue1_Unit6" type="xs:boolean"/>
            <xs:element minOccurs="0" name="RentalAnalysisUnits_CustomFieldBitValue1_Unit7" type="xs:boolean"/>
            <xs:element minOccurs="0" name="RentalAnalysisUnits_CustomFieldBitValue1_Unit8" type="xs:boolean"/>
            <xs:element minOccurs="0" name="RentalAnalysisUnits_CustomFieldBitValue1_Unit9" type="xs:boolean"/>
            <xs:element minOccurs="0" name="RentalAnalysisUnits_CustomFieldBitValue1_Unit10" type="xs:boolean"/>
            <xs:element minOccurs="0" name="RentalAnalysisUnits_CustomFieldBitValue1_Unit11" type="xs:boolean"/>
            <xs:element minOccurs="0" name="RentalAnalysisUnits_CustomFieldBitValue1_Unit12" type="xs:boolean"/>
            <xs:element minOccurs="0" name="RentalAnalysisUnits_CustomFieldBitValue1_Unit13" type="xs:boolean"/>
            <xs:element minOccurs="0" name="RentalAnalysisUnits_CustomFieldBitValue1_Unit14" type="xs:boolean"/>
            <xs:element minOccurs="0" name="RentalAnalysisUnits_CustomFieldBitValue1_Unit15" type="xs:boolean"/>
            <xs:element minOccurs="0" name="RentalAnalysisUnits_CustomFieldBitValue1_Unit16" type="xs:boolean"/>
            <xs:element minOccurs="0" name="RentalAnalysisUnits_CustomFieldBitValue1_Unit17" type="xs:boolean"/>
            <xs:element minOccurs="0" name="RentalAnalysisUnits_CustomFieldBitValue1_Unit18" type="xs:boolean"/>
            <xs:element minOccurs="0" name="RentalAnalysisUnits_CustomFieldBitValue1_Unit19" type="xs:boolean"/>
            <xs:element minOccurs="0" name="RentalAnalysisUnits_CustomFieldBitValue1_Unit20" type="xs:boolean"/>
            <xs:element minOccurs="0" name="RentalAnalysisUnits_CustomFieldBitValue2_Unit1" type="xs:boolean"/>
            <xs:element minOccurs="0" name="RentalAnalysisUnits_CustomFieldBitValue2_Unit2" type="xs:boolean"/>
            <xs:element minOccurs="0" name="RentalAnalysisUnits_CustomFieldBitValue2_Unit3" type="xs:boolean"/>
            <xs:element minOccurs="0" name="RentalAnalysisUnits_CustomFieldBitValue2_Unit4" type="xs:boolean"/>
            <xs:element minOccurs="0" name="RentalAnalysisUnits_CustomFieldBitValue2_Unit5" type="xs:boolean"/>
            <xs:element minOccurs="0" name="RentalAnalysisUnits_CustomFieldBitValue2_Unit6" type="xs:boolean"/>
            <xs:element minOccurs="0" name="RentalAnalysisUnits_CustomFieldBitValue2_Unit7" type="xs:boolean"/>
            <xs:element minOccurs="0" name="RentalAnalysisUnits_CustomFieldBitValue2_Unit8" type="xs:boolean"/>
            <xs:element minOccurs="0" name="RentalAnalysisUnits_CustomFieldBitValue2_Unit9" type="xs:boolean"/>
            <xs:element minOccurs="0" name="RentalAnalysisUnits_CustomFieldBitValue2_Unit10" type="xs:boolean"/>
            <xs:element minOccurs="0" name="RentalAnalysisUnits_CustomFieldBitValue2_Unit11" type="xs:boolean"/>
            <xs:element minOccurs="0" name="RentalAnalysisUnits_CustomFieldBitValue2_Unit12" type="xs:boolean"/>
            <xs:element minOccurs="0" name="RentalAnalysisUnits_CustomFieldBitValue2_Unit13" type="xs:boolean"/>
            <xs:element minOccurs="0" name="RentalAnalysisUnits_CustomFieldBitValue2_Unit14" type="xs:boolean"/>
            <xs:element minOccurs="0" name="RentalAnalysisUnits_CustomFieldBitValue2_Unit15" type="xs:boolean"/>
            <xs:element minOccurs="0" name="RentalAnalysisUnits_CustomFieldBitValue2_Unit16" type="xs:boolean"/>
            <xs:element minOccurs="0" name="RentalAnalysisUnits_CustomFieldBitValue2_Unit17" type="xs:boolean"/>
            <xs:element minOccurs="0" name="RentalAnalysisUnits_CustomFieldBitValue2_Unit18" type="xs:boolean"/>
            <xs:element minOccurs="0" name="RentalAnalysisUnits_CustomFieldBitValue2_Unit19" type="xs:boolean"/>
            <xs:element minOccurs="0" name="RentalAnalysisUnits_CustomFieldBitValue2_Unit20" type="xs:boolean"/>
            <xs:element minOccurs="0" name="RentalAnalysisUnits_CustomFieldBitValue3_Unit1" type="xs:boolean"/>
            <xs:element minOccurs="0" name="RentalAnalysisUnits_CustomFieldBitValue3_Unit2" type="xs:boolean"/>
            <xs:element minOccurs="0" name="RentalAnalysisUnits_CustomFieldBitValue3_Unit3" type="xs:boolean"/>
            <xs:element minOccurs="0" name="RentalAnalysisUnits_CustomFieldBitValue3_Unit4" type="xs:boolean"/>
            <xs:element minOccurs="0" name="RentalAnalysisUnits_CustomFieldBitValue3_Unit5" type="xs:boolean"/>
            <xs:element minOccurs="0" name="RentalAnalysisUnits_CustomFieldBitValue3_Unit6" type="xs:boolean"/>
            <xs:element minOccurs="0" name="RentalAnalysisUnits_CustomFieldBitValue3_Unit7" type="xs:boolean"/>
            <xs:element minOccurs="0" name="RentalAnalysisUnits_CustomFieldBitValue3_Unit8" type="xs:boolean"/>
            <xs:element minOccurs="0" name="RentalAnalysisUnits_CustomFieldBitValue3_Unit9" type="xs:boolean"/>
            <xs:element minOccurs="0" name="RentalAnalysisUnits_CustomFieldBitValue3_Unit10" type="xs:boolean"/>
            <xs:element minOccurs="0" name="RentalAnalysisUnits_CustomFieldBitValue3_Unit11" type="xs:boolean"/>
            <xs:element minOccurs="0" name="RentalAnalysisUnits_CustomFieldBitValue3_Unit12" type="xs:boolean"/>
            <xs:element minOccurs="0" name="RentalAnalysisUnits_CustomFieldBitValue3_Unit13" type="xs:boolean"/>
            <xs:element minOccurs="0" name="RentalAnalysisUnits_CustomFieldBitValue3_Unit14" type="xs:boolean"/>
            <xs:element minOccurs="0" name="RentalAnalysisUnits_CustomFieldBitValue3_Unit15" type="xs:boolean"/>
            <xs:element minOccurs="0" name="RentalAnalysisUnits_CustomFieldBitValue3_Unit16" type="xs:boolean"/>
            <xs:element minOccurs="0" name="RentalAnalysisUnits_CustomFieldBitValue3_Unit17" type="xs:boolean"/>
            <xs:element minOccurs="0" name="RentalAnalysisUnits_CustomFieldBitValue3_Unit18" type="xs:boolean"/>
            <xs:element minOccurs="0" name="RentalAnalysisUnits_CustomFieldBitValue3_Unit19" type="xs:boolean"/>
            <xs:element minOccurs="0" name="RentalAnalysisUnits_CustomFieldBitValue3_Unit20" type="xs:boolean"/>
            <xs:element minOccurs="0" name="RentalAnalysisUnits_CustomFieldBitValue4_Unit1" type="xs:boolean"/>
            <xs:element minOccurs="0" name="RentalAnalysisUnits_CustomFieldBitValue4_Unit2" type="xs:boolean"/>
            <xs:element minOccurs="0" name="RentalAnalysisUnits_CustomFieldBitValue4_Unit3" type="xs:boolean"/>
            <xs:element minOccurs="0" name="RentalAnalysisUnits_CustomFieldBitValue4_Unit4" type="xs:boolean"/>
            <xs:element minOccurs="0" name="RentalAnalysisUnits_CustomFieldBitValue4_Unit5" type="xs:boolean"/>
            <xs:element minOccurs="0" name="RentalAnalysisUnits_CustomFieldBitValue4_Unit6" type="xs:boolean"/>
            <xs:element minOccurs="0" name="RentalAnalysisUnits_CustomFieldBitValue4_Unit7" type="xs:boolean"/>
            <xs:element minOccurs="0" name="RentalAnalysisUnits_CustomFieldBitValue4_Unit8" type="xs:boolean"/>
            <xs:element minOccurs="0" name="RentalAnalysisUnits_CustomFieldBitValue4_Unit9" type="xs:boolean"/>
            <xs:element minOccurs="0" name="RentalAnalysisUnits_CustomFieldBitValue4_Unit10" type="xs:boolean"/>
            <xs:element minOccurs="0" name="RentalAnalysisUnits_CustomFieldBitValue4_Unit11" type="xs:boolean"/>
            <xs:element minOccurs="0" name="RentalAnalysisUnits_CustomFieldBitValue4_Unit12" type="xs:boolean"/>
            <xs:element minOccurs="0" name="RentalAnalysisUnits_CustomFieldBitValue4_Unit13" type="xs:boolean"/>
            <xs:element minOccurs="0" name="RentalAnalysisUnits_CustomFieldBitValue4_Unit14" type="xs:boolean"/>
            <xs:element minOccurs="0" name="RentalAnalysisUnits_CustomFieldBitValue4_Unit15" type="xs:boolean"/>
            <xs:element minOccurs="0" name="RentalAnalysisUnits_CustomFieldBitValue4_Unit16" type="xs:boolean"/>
            <xs:element minOccurs="0" name="RentalAnalysisUnits_CustomFieldBitValue4_Unit17" type="xs:boolean"/>
            <xs:element minOccurs="0" name="RentalAnalysisUnits_CustomFieldBitValue4_Unit18" type="xs:boolean"/>
            <xs:element minOccurs="0" name="RentalAnalysisUnits_CustomFieldBitValue4_Unit19" type="xs:boolean"/>
            <xs:element minOccurs="0" name="RentalAnalysisUnits_CustomFieldBitValue4_Unit20" type="xs:boolean"/>
            <xs:element minOccurs="0" name="RentalAnalysisUnits_CustomFieldBitValue5_Unit1" type="xs:boolean"/>
            <xs:element minOccurs="0" name="RentalAnalysisUnits_CustomFieldBitValue5_Unit2" type="xs:boolean"/>
            <xs:element minOccurs="0" name="RentalAnalysisUnits_CustomFieldBitValue5_Unit3" type="xs:boolean"/>
            <xs:element minOccurs="0" name="RentalAnalysisUnits_CustomFieldBitValue5_Unit4" type="xs:boolean"/>
            <xs:element minOccurs="0" name="RentalAnalysisUnits_CustomFieldBitValue5_Unit5" type="xs:boolean"/>
            <xs:element minOccurs="0" name="RentalAnalysisUnits_CustomFieldBitValue5_Unit6" type="xs:boolean"/>
            <xs:element minOccurs="0" name="RentalAnalysisUnits_CustomFieldBitValue5_Unit7" type="xs:boolean"/>
            <xs:element minOccurs="0" name="RentalAnalysisUnits_CustomFieldBitValue5_Unit8" type="xs:boolean"/>
            <xs:element minOccurs="0" name="RentalAnalysisUnits_CustomFieldBitValue5_Unit9" type="xs:boolean"/>
            <xs:element minOccurs="0" name="RentalAnalysisUnits_CustomFieldBitValue5_Unit10" type="xs:boolean"/>
            <xs:element minOccurs="0" name="RentalAnalysisUnits_CustomFieldBitValue5_Unit11" type="xs:boolean"/>
            <xs:element minOccurs="0" name="RentalAnalysisUnits_CustomFieldBitValue5_Unit12" type="xs:boolean"/>
            <xs:element minOccurs="0" name="RentalAnalysisUnits_CustomFieldBitValue5_Unit13" type="xs:boolean"/>
            <xs:element minOccurs="0" name="RentalAnalysisUnits_CustomFieldBitValue5_Unit14" type="xs:boolean"/>
            <xs:element minOccurs="0" name="RentalAnalysisUnits_CustomFieldBitValue5_Unit15" type="xs:boolean"/>
            <xs:element minOccurs="0" name="RentalAnalysisUnits_CustomFieldBitValue5_Unit16" type="xs:boolean"/>
            <xs:element minOccurs="0" name="RentalAnalysisUnits_CustomFieldBitValue5_Unit17" type="xs:boolean"/>
            <xs:element minOccurs="0" name="RentalAnalysisUnits_CustomFieldBitValue5_Unit18" type="xs:boolean"/>
            <xs:element minOccurs="0" name="RentalAnalysisUnits_CustomFieldBitValue5_Unit19" type="xs:boolean"/>
            <xs:element minOccurs="0" name="RentalAnalysisUnits_CustomFieldBitValue5_Unit20" type="xs:boolean"/>
            <xs:element minOccurs="0" name="RentalAnalysisUnits_CustomFieldDateValue1_Unit1" type="xs:date"/>
            <xs:element minOccurs="0" name="RentalAnalysisUnits_CustomFieldDateValue1_Unit2" type="xs:date"/>
            <xs:element minOccurs="0" name="RentalAnalysisUnits_CustomFieldDateValue1_Unit3" type="xs:date"/>
            <xs:element minOccurs="0" name="RentalAnalysisUnits_CustomFieldDateValue1_Unit4" type="xs:date"/>
            <xs:element minOccurs="0" name="RentalAnalysisUnits_CustomFieldDateValue1_Unit5" type="xs:date"/>
            <xs:element minOccurs="0" name="RentalAnalysisUnits_CustomFieldDateValue1_Unit6" type="xs:date"/>
            <xs:element minOccurs="0" name="RentalAnalysisUnits_CustomFieldDateValue1_Unit7" type="xs:date"/>
            <xs:element minOccurs="0" name="RentalAnalysisUnits_CustomFieldDateValue1_Unit8" type="xs:date"/>
            <xs:element minOccurs="0" name="RentalAnalysisUnits_CustomFieldDateValue1_Unit9" type="xs:date"/>
            <xs:element minOccurs="0" name="RentalAnalysisUnits_CustomFieldDateValue1_Unit10" type="xs:date"/>
            <xs:element minOccurs="0" name="RentalAnalysisUnits_CustomFieldDateValue1_Unit11" type="xs:date"/>
            <xs:element minOccurs="0" name="RentalAnalysisUnits_CustomFieldDateValue1_Unit12" type="xs:date"/>
            <xs:element minOccurs="0" name="RentalAnalysisUnits_CustomFieldDateValue1_Unit13" type="xs:date"/>
            <xs:element minOccurs="0" name="RentalAnalysisUnits_CustomFieldDateValue1_Unit14" type="xs:date"/>
            <xs:element minOccurs="0" name="RentalAnalysisUnits_CustomFieldDateValue1_Unit15" type="xs:date"/>
            <xs:element minOccurs="0" name="RentalAnalysisUnits_CustomFieldDateValue1_Unit16" type="xs:date"/>
            <xs:element minOccurs="0" name="RentalAnalysisUnits_CustomFieldDateValue1_Unit17" type="xs:date"/>
            <xs:element minOccurs="0" name="RentalAnalysisUnits_CustomFieldDateValue1_Unit18" type="xs:date"/>
            <xs:element minOccurs="0" name="RentalAnalysisUnits_CustomFieldDateValue1_Unit19" type="xs:date"/>
            <xs:element minOccurs="0" name="RentalAnalysisUnits_CustomFieldDateValue1_Unit20" type="xs:date"/>
            <xs:element minOccurs="0" name="RentalAnalysisUnits_CustomFieldDateValue2_Unit1" type="xs:date"/>
            <xs:element minOccurs="0" name="RentalAnalysisUnits_CustomFieldDateValue2_Unit2" type="xs:date"/>
            <xs:element minOccurs="0" name="RentalAnalysisUnits_CustomFieldDateValue2_Unit3" type="xs:date"/>
            <xs:element minOccurs="0" name="RentalAnalysisUnits_CustomFieldDateValue2_Unit4" type="xs:date"/>
            <xs:element minOccurs="0" name="RentalAnalysisUnits_CustomFieldDateValue2_Unit5" type="xs:date"/>
            <xs:element minOccurs="0" name="RentalAnalysisUnits_CustomFieldDateValue2_Unit6" type="xs:date"/>
            <xs:element minOccurs="0" name="RentalAnalysisUnits_CustomFieldDateValue2_Unit7" type="xs:date"/>
            <xs:element minOccurs="0" name="RentalAnalysisUnits_CustomFieldDateValue2_Unit8" type="xs:date"/>
            <xs:element minOccurs="0" name="RentalAnalysisUnits_CustomFieldDateValue2_Unit9" type="xs:date"/>
            <xs:element minOccurs="0" name="RentalAnalysisUnits_CustomFieldDateValue2_Unit10" type="xs:date"/>
            <xs:element minOccurs="0" name="RentalAnalysisUnits_CustomFieldDateValue2_Unit11" type="xs:date"/>
            <xs:element minOccurs="0" name="RentalAnalysisUnits_CustomFieldDateValue2_Unit12" type="xs:date"/>
            <xs:element minOccurs="0" name="RentalAnalysisUnits_CustomFieldDateValue2_Unit13" type="xs:date"/>
            <xs:element minOccurs="0" name="RentalAnalysisUnits_CustomFieldDateValue2_Unit14" type="xs:date"/>
            <xs:element minOccurs="0" name="RentalAnalysisUnits_CustomFieldDateValue2_Unit15" type="xs:date"/>
            <xs:element minOccurs="0" name="RentalAnalysisUnits_CustomFieldDateValue2_Unit16" type="xs:date"/>
            <xs:element minOccurs="0" name="RentalAnalysisUnits_CustomFieldDateValue2_Unit17" type="xs:date"/>
            <xs:element minOccurs="0" name="RentalAnalysisUnits_CustomFieldDateValue2_Unit18" type="xs:date"/>
            <xs:element minOccurs="0" name="RentalAnalysisUnits_CustomFieldDateValue2_Unit19" type="xs:date"/>
            <xs:element minOccurs="0" name="RentalAnalysisUnits_CustomFieldDateValue2_Unit20" type="xs:date"/>
            <xs:element minOccurs="0" name="RentalAnalysisUnits_CustomFieldDateValue3_Unit1" type="xs:date"/>
            <xs:element minOccurs="0" name="RentalAnalysisUnits_CustomFieldDateValue3_Unit2" type="xs:date"/>
            <xs:element minOccurs="0" name="RentalAnalysisUnits_CustomFieldDateValue3_Unit3" type="xs:date"/>
            <xs:element minOccurs="0" name="RentalAnalysisUnits_CustomFieldDateValue3_Unit4" type="xs:date"/>
            <xs:element minOccurs="0" name="RentalAnalysisUnits_CustomFieldDateValue3_Unit5" type="xs:date"/>
            <xs:element minOccurs="0" name="RentalAnalysisUnits_CustomFieldDateValue3_Unit6" type="xs:date"/>
            <xs:element minOccurs="0" name="RentalAnalysisUnits_CustomFieldDateValue3_Unit7" type="xs:date"/>
            <xs:element minOccurs="0" name="RentalAnalysisUnits_CustomFieldDateValue3_Unit8" type="xs:date"/>
            <xs:element minOccurs="0" name="RentalAnalysisUnits_CustomFieldDateValue3_Unit9" type="xs:date"/>
            <xs:element minOccurs="0" name="RentalAnalysisUnits_CustomFieldDateValue3_Unit10" type="xs:date"/>
            <xs:element minOccurs="0" name="RentalAnalysisUnits_CustomFieldDateValue3_Unit11" type="xs:date"/>
            <xs:element minOccurs="0" name="RentalAnalysisUnits_CustomFieldDateValue3_Unit12" type="xs:date"/>
            <xs:element minOccurs="0" name="RentalAnalysisUnits_CustomFieldDateValue3_Unit13" type="xs:date"/>
            <xs:element minOccurs="0" name="RentalAnalysisUnits_CustomFieldDateValue3_Unit14" type="xs:date"/>
            <xs:element minOccurs="0" name="RentalAnalysisUnits_CustomFieldDateValue3_Unit15" type="xs:date"/>
            <xs:element minOccurs="0" name="RentalAnalysisUnits_CustomFieldDateValue3_Unit16" type="xs:date"/>
            <xs:element minOccurs="0" name="RentalAnalysisUnits_CustomFieldDateValue3_Unit17" type="xs:date"/>
            <xs:element minOccurs="0" name="RentalAnalysisUnits_CustomFieldDateValue3_Unit18" type="xs:date"/>
            <xs:element minOccurs="0" name="RentalAnalysisUnits_CustomFieldDateValue3_Unit19" type="xs:date"/>
            <xs:element minOccurs="0" name="RentalAnalysisUnits_CustomFieldDateValue3_Unit20" type="xs:date"/>
            <xs:element minOccurs="0" name="RentalAnalysisUnits_CustomFieldDateValue4_Unit1" type="xs:date"/>
            <xs:element minOccurs="0" name="RentalAnalysisUnits_CustomFieldDateValue4_Unit2" type="xs:date"/>
            <xs:element minOccurs="0" name="RentalAnalysisUnits_CustomFieldDateValue4_Unit3" type="xs:date"/>
            <xs:element minOccurs="0" name="RentalAnalysisUnits_CustomFieldDateValue4_Unit4" type="xs:date"/>
            <xs:element minOccurs="0" name="RentalAnalysisUnits_CustomFieldDateValue4_Unit5" type="xs:date"/>
            <xs:element minOccurs="0" name="RentalAnalysisUnits_CustomFieldDateValue4_Unit6" type="xs:date"/>
            <xs:element minOccurs="0" name="RentalAnalysisUnits_CustomFieldDateValue4_Unit7" type="xs:date"/>
            <xs:element minOccurs="0" name="RentalAnalysisUnits_CustomFieldDateValue4_Unit8" type="xs:date"/>
            <xs:element minOccurs="0" name="RentalAnalysisUnits_CustomFieldDateValue4_Unit9" type="xs:date"/>
            <xs:element minOccurs="0" name="RentalAnalysisUnits_CustomFieldDateValue4_Unit10" type="xs:date"/>
            <xs:element minOccurs="0" name="RentalAnalysisUnits_CustomFieldDateValue4_Unit11" type="xs:date"/>
            <xs:element minOccurs="0" name="RentalAnalysisUnits_CustomFieldDateValue4_Unit12" type="xs:date"/>
            <xs:element minOccurs="0" name="RentalAnalysisUnits_CustomFieldDateValue4_Unit13" type="xs:date"/>
            <xs:element minOccurs="0" name="RentalAnalysisUnits_CustomFieldDateValue4_Unit14" type="xs:date"/>
            <xs:element minOccurs="0" name="RentalAnalysisUnits_CustomFieldDateValue4_Unit15" type="xs:date"/>
            <xs:element minOccurs="0" name="RentalAnalysisUnits_CustomFieldDateValue4_Unit16" type="xs:date"/>
            <xs:element minOccurs="0" name="RentalAnalysisUnits_CustomFieldDateValue4_Unit17" type="xs:date"/>
            <xs:element minOccurs="0" name="RentalAnalysisUnits_CustomFieldDateValue4_Unit18" type="xs:date"/>
            <xs:element minOccurs="0" name="RentalAnalysisUnits_CustomFieldDateValue4_Unit19" type="xs:date"/>
            <xs:element minOccurs="0" name="RentalAnalysisUnits_CustomFieldDateValue4_Unit20" type="xs:date"/>
            <xs:element minOccurs="0" name="RentalAnalysisUnits_CustomFieldDateValue5_Unit1" type="xs:date"/>
            <xs:element minOccurs="0" name="RentalAnalysisUnits_CustomFieldDateValue5_Unit2" type="xs:date"/>
            <xs:element minOccurs="0" name="RentalAnalysisUnits_CustomFieldDateValue5_Unit3" type="xs:date"/>
            <xs:element minOccurs="0" name="RentalAnalysisUnits_CustomFieldDateValue5_Unit4" type="xs:date"/>
            <xs:element minOccurs="0" name="RentalAnalysisUnits_CustomFieldDateValue5_Unit5" type="xs:date"/>
            <xs:element minOccurs="0" name="RentalAnalysisUnits_CustomFieldDateValue5_Unit6" type="xs:date"/>
            <xs:element minOccurs="0" name="RentalAnalysisUnits_CustomFieldDateValue5_Unit7" type="xs:date"/>
            <xs:element minOccurs="0" name="RentalAnalysisUnits_CustomFieldDateValue5_Unit8" type="xs:date"/>
            <xs:element minOccurs="0" name="RentalAnalysisUnits_CustomFieldDateValue5_Unit9" type="xs:date"/>
            <xs:element minOccurs="0" name="RentalAnalysisUnits_CustomFieldDateValue5_Unit10" type="xs:date"/>
            <xs:element minOccurs="0" name="RentalAnalysisUnits_CustomFieldDateValue5_Unit11" type="xs:date"/>
            <xs:element minOccurs="0" name="RentalAnalysisUnits_CustomFieldDateValue5_Unit12" type="xs:date"/>
            <xs:element minOccurs="0" name="RentalAnalysisUnits_CustomFieldDateValue5_Unit13" type="xs:date"/>
            <xs:element minOccurs="0" name="RentalAnalysisUnits_CustomFieldDateValue5_Unit14" type="xs:date"/>
            <xs:element minOccurs="0" name="RentalAnalysisUnits_CustomFieldDateValue5_Unit15" type="xs:date"/>
            <xs:element minOccurs="0" name="RentalAnalysisUnits_CustomFieldDateValue5_Unit16" type="xs:date"/>
            <xs:element minOccurs="0" name="RentalAnalysisUnits_CustomFieldDateValue5_Unit17" type="xs:date"/>
            <xs:element minOccurs="0" name="RentalAnalysisUnits_CustomFieldDateValue5_Unit18" type="xs:date"/>
            <xs:element minOccurs="0" name="RentalAnalysisUnits_CustomFieldDateValue5_Unit19" type="xs:date"/>
            <xs:element minOccurs="0" name="RentalAnalysisUnits_CustomFieldDateValue5_Unit20" type="xs:date"/>
            <xs:element minOccurs="0" name="RentalAnalysisUnits_CustomFieldDecimalValue1_Unit1" type="xs:decimal"/>
            <xs:element minOccurs="0" name="RentalAnalysisUnits_CustomFieldDecimalValue1_Unit2" type="xs:decimal"/>
            <xs:element minOccurs="0" name="RentalAnalysisUnits_CustomFieldDecimalValue1_Unit3" type="xs:decimal"/>
            <xs:element minOccurs="0" name="RentalAnalysisUnits_CustomFieldDecimalValue1_Unit4" type="xs:decimal"/>
            <xs:element minOccurs="0" name="RentalAnalysisUnits_CustomFieldDecimalValue1_Unit5" type="xs:decimal"/>
            <xs:element minOccurs="0" name="RentalAnalysisUnits_CustomFieldDecimalValue1_Unit6" type="xs:decimal"/>
            <xs:element minOccurs="0" name="RentalAnalysisUnits_CustomFieldDecimalValue1_Unit7" type="xs:decimal"/>
            <xs:element minOccurs="0" name="RentalAnalysisUnits_CustomFieldDecimalValue1_Unit8" type="xs:decimal"/>
            <xs:element minOccurs="0" name="RentalAnalysisUnits_CustomFieldDecimalValue1_Unit9" type="xs:decimal"/>
            <xs:element minOccurs="0" name="RentalAnalysisUnits_CustomFieldDecimalValue1_Unit10" type="xs:decimal"/>
            <xs:element minOccurs="0" name="RentalAnalysisUnits_CustomFieldDecimalValue1_Unit11" type="xs:decimal"/>
            <xs:element minOccurs="0" name="RentalAnalysisUnits_CustomFieldDecimalValue1_Unit12" type="xs:decimal"/>
            <xs:element minOccurs="0" name="RentalAnalysisUnits_CustomFieldDecimalValue1_Unit13" type="xs:decimal"/>
            <xs:element minOccurs="0" name="RentalAnalysisUnits_CustomFieldDecimalValue1_Unit14" type="xs:decimal"/>
            <xs:element minOccurs="0" name="RentalAnalysisUnits_CustomFieldDecimalValue1_Unit15" type="xs:decimal"/>
            <xs:element minOccurs="0" name="RentalAnalysisUnits_CustomFieldDecimalValue1_Unit16" type="xs:decimal"/>
            <xs:element minOccurs="0" name="RentalAnalysisUnits_CustomFieldDecimalValue1_Unit17" type="xs:decimal"/>
            <xs:element minOccurs="0" name="RentalAnalysisUnits_CustomFieldDecimalValue1_Unit18" type="xs:decimal"/>
            <xs:element minOccurs="0" name="RentalAnalysisUnits_CustomFieldDecimalValue1_Unit19" type="xs:decimal"/>
            <xs:element minOccurs="0" name="RentalAnalysisUnits_CustomFieldDecimalValue1_Unit20" type="xs:decimal"/>
            <xs:element minOccurs="0" name="RentalAnalysisUnits_CustomFieldDecimalValue2_Unit1" type="xs:decimal"/>
            <xs:element minOccurs="0" name="RentalAnalysisUnits_CustomFieldDecimalValue2_Unit2" type="xs:decimal"/>
            <xs:element minOccurs="0" name="RentalAnalysisUnits_CustomFieldDecimalValue2_Unit3" type="xs:decimal"/>
            <xs:element minOccurs="0" name="RentalAnalysisUnits_CustomFieldDecimalValue2_Unit4" type="xs:decimal"/>
            <xs:element minOccurs="0" name="RentalAnalysisUnits_CustomFieldDecimalValue2_Unit5" type="xs:decimal"/>
            <xs:element minOccurs="0" name="RentalAnalysisUnits_CustomFieldDecimalValue2_Unit6" type="xs:decimal"/>
            <xs:element minOccurs="0" name="RentalAnalysisUnits_CustomFieldDecimalValue2_Unit7" type="xs:decimal"/>
            <xs:element minOccurs="0" name="RentalAnalysisUnits_CustomFieldDecimalValue2_Unit8" type="xs:decimal"/>
            <xs:element minOccurs="0" name="RentalAnalysisUnits_CustomFieldDecimalValue2_Unit9" type="xs:decimal"/>
            <xs:element minOccurs="0" name="RentalAnalysisUnits_CustomFieldDecimalValue2_Unit10" type="xs:decimal"/>
            <xs:element minOccurs="0" name="RentalAnalysisUnits_CustomFieldDecimalValue2_Unit11" type="xs:decimal"/>
            <xs:element minOccurs="0" name="RentalAnalysisUnits_CustomFieldDecimalValue2_Unit12" type="xs:decimal"/>
            <xs:element minOccurs="0" name="RentalAnalysisUnits_CustomFieldDecimalValue2_Unit13" type="xs:decimal"/>
            <xs:element minOccurs="0" name="RentalAnalysisUnits_CustomFieldDecimalValue2_Unit14" type="xs:decimal"/>
            <xs:element minOccurs="0" name="RentalAnalysisUnits_CustomFieldDecimalValue2_Unit15" type="xs:decimal"/>
            <xs:element minOccurs="0" name="RentalAnalysisUnits_CustomFieldDecimalValue2_Unit16" type="xs:decimal"/>
            <xs:element minOccurs="0" name="RentalAnalysisUnits_CustomFieldDecimalValue2_Unit17" type="xs:decimal"/>
            <xs:element minOccurs="0" name="RentalAnalysisUnits_CustomFieldDecimalValue2_Unit18" type="xs:decimal"/>
            <xs:element minOccurs="0" name="RentalAnalysisUnits_CustomFieldDecimalValue2_Unit19" type="xs:decimal"/>
            <xs:element minOccurs="0" name="RentalAnalysisUnits_CustomFieldDecimalValue2_Unit20" type="xs:decimal"/>
            <xs:element minOccurs="0" name="RentalAnalysisUnits_CustomFieldDecimalValue3_Unit1" type="xs:decimal"/>
            <xs:element minOccurs="0" name="RentalAnalysisUnits_CustomFieldDecimalValue3_Unit2" type="xs:decimal"/>
            <xs:element minOccurs="0" name="RentalAnalysisUnits_CustomFieldDecimalValue3_Unit3" type="xs:decimal"/>
            <xs:element minOccurs="0" name="RentalAnalysisUnits_CustomFieldDecimalValue3_Unit4" type="xs:decimal"/>
            <xs:element minOccurs="0" name="RentalAnalysisUnits_CustomFieldDecimalValue3_Unit5" type="xs:decimal"/>
            <xs:element minOccurs="0" name="RentalAnalysisUnits_CustomFieldDecimalValue3_Unit6" type="xs:decimal"/>
            <xs:element minOccurs="0" name="RentalAnalysisUnits_CustomFieldDecimalValue3_Unit7" type="xs:decimal"/>
            <xs:element minOccurs="0" name="RentalAnalysisUnits_CustomFieldDecimalValue3_Unit8" type="xs:decimal"/>
            <xs:element minOccurs="0" name="RentalAnalysisUnits_CustomFieldDecimalValue3_Unit9" type="xs:decimal"/>
            <xs:element minOccurs="0" name="RentalAnalysisUnits_CustomFieldDecimalValue3_Unit10" type="xs:decimal"/>
            <xs:element minOccurs="0" name="RentalAnalysisUnits_CustomFieldDecimalValue3_Unit11" type="xs:decimal"/>
            <xs:element minOccurs="0" name="RentalAnalysisUnits_CustomFieldDecimalValue3_Unit12" type="xs:decimal"/>
            <xs:element minOccurs="0" name="RentalAnalysisUnits_CustomFieldDecimalValue3_Unit13" type="xs:decimal"/>
            <xs:element minOccurs="0" name="RentalAnalysisUnits_CustomFieldDecimalValue3_Unit14" type="xs:decimal"/>
            <xs:element minOccurs="0" name="RentalAnalysisUnits_CustomFieldDecimalValue3_Unit15" type="xs:decimal"/>
            <xs:element minOccurs="0" name="RentalAnalysisUnits_CustomFieldDecimalValue3_Unit16" type="xs:decimal"/>
            <xs:element minOccurs="0" name="RentalAnalysisUnits_CustomFieldDecimalValue3_Unit17" type="xs:decimal"/>
            <xs:element minOccurs="0" name="RentalAnalysisUnits_CustomFieldDecimalValue3_Unit18" type="xs:decimal"/>
            <xs:element minOccurs="0" name="RentalAnalysisUnits_CustomFieldDecimalValue3_Unit19" type="xs:decimal"/>
            <xs:element minOccurs="0" name="RentalAnalysisUnits_CustomFieldDecimalValue3_Unit20" type="xs:decimal"/>
            <xs:element minOccurs="0" name="RentalAnalysisUnits_CustomFieldDecimalValue4_Unit1" type="xs:decimal"/>
            <xs:element minOccurs="0" name="RentalAnalysisUnits_CustomFieldDecimalValue4_Unit2" type="xs:decimal"/>
            <xs:element minOccurs="0" name="RentalAnalysisUnits_CustomFieldDecimalValue4_Unit3" type="xs:decimal"/>
            <xs:element minOccurs="0" name="RentalAnalysisUnits_CustomFieldDecimalValue4_Unit4" type="xs:decimal"/>
            <xs:element minOccurs="0" name="RentalAnalysisUnits_CustomFieldDecimalValue4_Unit5" type="xs:decimal"/>
            <xs:element minOccurs="0" name="RentalAnalysisUnits_CustomFieldDecimalValue4_Unit6" type="xs:decimal"/>
            <xs:element minOccurs="0" name="RentalAnalysisUnits_CustomFieldDecimalValue4_Unit7" type="xs:decimal"/>
            <xs:element minOccurs="0" name="RentalAnalysisUnits_CustomFieldDecimalValue4_Unit8" type="xs:decimal"/>
            <xs:element minOccurs="0" name="RentalAnalysisUnits_CustomFieldDecimalValue4_Unit9" type="xs:decimal"/>
            <xs:element minOccurs="0" name="RentalAnalysisUnits_CustomFieldDecimalValue4_Unit10" type="xs:decimal"/>
            <xs:element minOccurs="0" name="RentalAnalysisUnits_CustomFieldDecimalValue4_Unit11" type="xs:decimal"/>
            <xs:element minOccurs="0" name="RentalAnalysisUnits_CustomFieldDecimalValue4_Unit12" type="xs:decimal"/>
            <xs:element minOccurs="0" name="RentalAnalysisUnits_CustomFieldDecimalValue4_Unit13" type="xs:decimal"/>
            <xs:element minOccurs="0" name="RentalAnalysisUnits_CustomFieldDecimalValue4_Unit14" type="xs:decimal"/>
            <xs:element minOccurs="0" name="RentalAnalysisUnits_CustomFieldDecimalValue4_Unit15" type="xs:decimal"/>
            <xs:element minOccurs="0" name="RentalAnalysisUnits_CustomFieldDecimalValue4_Unit16" type="xs:decimal"/>
            <xs:element minOccurs="0" name="RentalAnalysisUnits_CustomFieldDecimalValue4_Unit17" type="xs:decimal"/>
            <xs:element minOccurs="0" name="RentalAnalysisUnits_CustomFieldDecimalValue4_Unit18" type="xs:decimal"/>
            <xs:element minOccurs="0" name="RentalAnalysisUnits_CustomFieldDecimalValue4_Unit19" type="xs:decimal"/>
            <xs:element minOccurs="0" name="RentalAnalysisUnits_CustomFieldDecimalValue4_Unit20" type="xs:decimal"/>
            <xs:element minOccurs="0" name="RentalAnalysisUnits_CustomFieldDecimalValue5_Unit1" type="xs:decimal"/>
            <xs:element minOccurs="0" name="RentalAnalysisUnits_CustomFieldDecimalValue5_Unit2" type="xs:decimal"/>
            <xs:element minOccurs="0" name="RentalAnalysisUnits_CustomFieldDecimalValue5_Unit3" type="xs:decimal"/>
            <xs:element minOccurs="0" name="RentalAnalysisUnits_CustomFieldDecimalValue5_Unit4" type="xs:decimal"/>
            <xs:element minOccurs="0" name="RentalAnalysisUnits_CustomFieldDecimalValue5_Unit5" type="xs:decimal"/>
            <xs:element minOccurs="0" name="RentalAnalysisUnits_CustomFieldDecimalValue5_Unit6" type="xs:decimal"/>
            <xs:element minOccurs="0" name="RentalAnalysisUnits_CustomFieldDecimalValue5_Unit7" type="xs:decimal"/>
            <xs:element minOccurs="0" name="RentalAnalysisUnits_CustomFieldDecimalValue5_Unit8" type="xs:decimal"/>
            <xs:element minOccurs="0" name="RentalAnalysisUnits_CustomFieldDecimalValue5_Unit9" type="xs:decimal"/>
            <xs:element minOccurs="0" name="RentalAnalysisUnits_CustomFieldDecimalValue5_Unit10" type="xs:decimal"/>
            <xs:element minOccurs="0" name="RentalAnalysisUnits_CustomFieldDecimalValue5_Unit11" type="xs:decimal"/>
            <xs:element minOccurs="0" name="RentalAnalysisUnits_CustomFieldDecimalValue5_Unit12" type="xs:decimal"/>
            <xs:element minOccurs="0" name="RentalAnalysisUnits_CustomFieldDecimalValue5_Unit13" type="xs:decimal"/>
            <xs:element minOccurs="0" name="RentalAnalysisUnits_CustomFieldDecimalValue5_Unit14" type="xs:decimal"/>
            <xs:element minOccurs="0" name="RentalAnalysisUnits_CustomFieldDecimalValue5_Unit15" type="xs:decimal"/>
            <xs:element minOccurs="0" name="RentalAnalysisUnits_CustomFieldDecimalValue5_Unit16" type="xs:decimal"/>
            <xs:element minOccurs="0" name="RentalAnalysisUnits_CustomFieldDecimalValue5_Unit17" type="xs:decimal"/>
            <xs:element minOccurs="0" name="RentalAnalysisUnits_CustomFieldDecimalValue5_Unit18" type="xs:decimal"/>
            <xs:element minOccurs="0" name="RentalAnalysisUnits_CustomFieldDecimalValue5_Unit19" type="xs:decimal"/>
            <xs:element minOccurs="0" name="RentalAnalysisUnits_CustomFieldDecimalValue5_Unit20" type="xs:decimal"/>
            <xs:element minOccurs="0" name="RentalAnalysisUnits_CustomFieldNumericValue1_Unit1" type="xs:decimal"/>
            <xs:element minOccurs="0" name="RentalAnalysisUnits_CustomFieldNumericValue1_Unit2" type="xs:decimal"/>
            <xs:element minOccurs="0" name="RentalAnalysisUnits_CustomFieldNumericValue1_Unit3" type="xs:decimal"/>
            <xs:element minOccurs="0" name="RentalAnalysisUnits_CustomFieldNumericValue1_Unit4" type="xs:decimal"/>
            <xs:element minOccurs="0" name="RentalAnalysisUnits_CustomFieldNumericValue1_Unit5" type="xs:decimal"/>
            <xs:element minOccurs="0" name="RentalAnalysisUnits_CustomFieldNumericValue1_Unit6" type="xs:decimal"/>
            <xs:element minOccurs="0" name="RentalAnalysisUnits_CustomFieldNumericValue1_Unit7" type="xs:decimal"/>
            <xs:element minOccurs="0" name="RentalAnalysisUnits_CustomFieldNumericValue1_Unit8" type="xs:decimal"/>
            <xs:element minOccurs="0" name="RentalAnalysisUnits_CustomFieldNumericValue1_Unit9" type="xs:decimal"/>
            <xs:element minOccurs="0" name="RentalAnalysisUnits_CustomFieldNumericValue1_Unit10" type="xs:decimal"/>
            <xs:element minOccurs="0" name="RentalAnalysisUnits_CustomFieldNumericValue1_Unit11" type="xs:decimal"/>
            <xs:element minOccurs="0" name="RentalAnalysisUnits_CustomFieldNumericValue1_Unit12" type="xs:decimal"/>
            <xs:element minOccurs="0" name="RentalAnalysisUnits_CustomFieldNumericValue1_Unit13" type="xs:decimal"/>
            <xs:element minOccurs="0" name="RentalAnalysisUnits_CustomFieldNumericValue1_Unit14" type="xs:decimal"/>
            <xs:element minOccurs="0" name="RentalAnalysisUnits_CustomFieldNumericValue1_Unit15" type="xs:decimal"/>
            <xs:element minOccurs="0" name="RentalAnalysisUnits_CustomFieldNumericValue1_Unit16" type="xs:decimal"/>
            <xs:element minOccurs="0" name="RentalAnalysisUnits_CustomFieldNumericValue1_Unit17" type="xs:decimal"/>
            <xs:element minOccurs="0" name="RentalAnalysisUnits_CustomFieldNumericValue1_Unit18" type="xs:decimal"/>
            <xs:element minOccurs="0" name="RentalAnalysisUnits_CustomFieldNumericValue1_Unit19" type="xs:decimal"/>
            <xs:element minOccurs="0" name="RentalAnalysisUnits_CustomFieldNumericValue1_Unit20" type="xs:decimal"/>
            <xs:element minOccurs="0" name="RentalAnalysisUnits_CustomFieldNumericValue2_Unit1" type="xs:decimal"/>
            <xs:element minOccurs="0" name="RentalAnalysisUnits_CustomFieldNumericValue2_Unit2" type="xs:decimal"/>
            <xs:element minOccurs="0" name="RentalAnalysisUnits_CustomFieldNumericValue2_Unit3" type="xs:decimal"/>
            <xs:element minOccurs="0" name="RentalAnalysisUnits_CustomFieldNumericValue2_Unit4" type="xs:decimal"/>
            <xs:element minOccurs="0" name="RentalAnalysisUnits_CustomFieldNumericValue2_Unit5" type="xs:decimal"/>
            <xs:element minOccurs="0" name="RentalAnalysisUnits_CustomFieldNumericValue2_Unit6" type="xs:decimal"/>
            <xs:element minOccurs="0" name="RentalAnalysisUnits_CustomFieldNumericValue2_Unit7" type="xs:decimal"/>
            <xs:element minOccurs="0" name="RentalAnalysisUnits_CustomFieldNumericValue2_Unit8" type="xs:decimal"/>
            <xs:element minOccurs="0" name="RentalAnalysisUnits_CustomFieldNumericValue2_Unit9" type="xs:decimal"/>
            <xs:element minOccurs="0" name="RentalAnalysisUnits_CustomFieldNumericValue2_Unit10" type="xs:decimal"/>
            <xs:element minOccurs="0" name="RentalAnalysisUnits_CustomFieldNumericValue2_Unit11" type="xs:decimal"/>
            <xs:element minOccurs="0" name="RentalAnalysisUnits_CustomFieldNumericValue2_Unit12" type="xs:decimal"/>
            <xs:element minOccurs="0" name="RentalAnalysisUnits_CustomFieldNumericValue2_Unit13" type="xs:decimal"/>
            <xs:element minOccurs="0" name="RentalAnalysisUnits_CustomFieldNumericValue2_Unit14" type="xs:decimal"/>
            <xs:element minOccurs="0" name="RentalAnalysisUnits_CustomFieldNumericValue2_Unit15" type="xs:decimal"/>
            <xs:element minOccurs="0" name="RentalAnalysisUnits_CustomFieldNumericValue2_Unit16" type="xs:decimal"/>
            <xs:element minOccurs="0" name="RentalAnalysisUnits_CustomFieldNumericValue2_Unit17" type="xs:decimal"/>
            <xs:element minOccurs="0" name="RentalAnalysisUnits_CustomFieldNumericValue2_Unit18" type="xs:decimal"/>
            <xs:element minOccurs="0" name="RentalAnalysisUnits_CustomFieldNumericValue2_Unit19" type="xs:decimal"/>
            <xs:element minOccurs="0" name="RentalAnalysisUnits_CustomFieldNumericValue2_Unit20" type="xs:decimal"/>
            <xs:element minOccurs="0" name="RentalAnalysisUnits_CustomFieldNumericValue3_Unit1" type="xs:decimal"/>
            <xs:element minOccurs="0" name="RentalAnalysisUnits_CustomFieldNumericValue3_Unit2" type="xs:decimal"/>
            <xs:element minOccurs="0" name="RentalAnalysisUnits_CustomFieldNumericValue3_Unit3" type="xs:decimal"/>
            <xs:element minOccurs="0" name="RentalAnalysisUnits_CustomFieldNumericValue3_Unit4" type="xs:decimal"/>
            <xs:element minOccurs="0" name="RentalAnalysisUnits_CustomFieldNumericValue3_Unit5" type="xs:decimal"/>
            <xs:element minOccurs="0" name="RentalAnalysisUnits_CustomFieldNumericValue3_Unit6" type="xs:decimal"/>
            <xs:element minOccurs="0" name="RentalAnalysisUnits_CustomFieldNumericValue3_Unit7" type="xs:decimal"/>
            <xs:element minOccurs="0" name="RentalAnalysisUnits_CustomFieldNumericValue3_Unit8" type="xs:decimal"/>
            <xs:element minOccurs="0" name="RentalAnalysisUnits_CustomFieldNumericValue3_Unit9" type="xs:decimal"/>
            <xs:element minOccurs="0" name="RentalAnalysisUnits_CustomFieldNumericValue3_Unit10" type="xs:decimal"/>
            <xs:element minOccurs="0" name="RentalAnalysisUnits_CustomFieldNumericValue3_Unit11" type="xs:decimal"/>
            <xs:element minOccurs="0" name="RentalAnalysisUnits_CustomFieldNumericValue3_Unit12" type="xs:decimal"/>
            <xs:element minOccurs="0" name="RentalAnalysisUnits_CustomFieldNumericValue3_Unit13" type="xs:decimal"/>
            <xs:element minOccurs="0" name="RentalAnalysisUnits_CustomFieldNumericValue3_Unit14" type="xs:decimal"/>
            <xs:element minOccurs="0" name="RentalAnalysisUnits_CustomFieldNumericValue3_Unit15" type="xs:decimal"/>
            <xs:element minOccurs="0" name="RentalAnalysisUnits_CustomFieldNumericValue3_Unit16" type="xs:decimal"/>
            <xs:element minOccurs="0" name="RentalAnalysisUnits_CustomFieldNumericValue3_Unit17" type="xs:decimal"/>
            <xs:element minOccurs="0" name="RentalAnalysisUnits_CustomFieldNumericValue3_Unit18" type="xs:decimal"/>
            <xs:element minOccurs="0" name="RentalAnalysisUnits_CustomFieldNumericValue3_Unit19" type="xs:decimal"/>
            <xs:element minOccurs="0" name="RentalAnalysisUnits_CustomFieldNumericValue3_Unit20" type="xs:decimal"/>
            <xs:element minOccurs="0" name="RentalAnalysisUnits_CustomFieldNumericValue4_Unit1" type="xs:decimal"/>
            <xs:element minOccurs="0" name="RentalAnalysisUnits_CustomFieldNumericValue4_Unit2" type="xs:decimal"/>
            <xs:element minOccurs="0" name="RentalAnalysisUnits_CustomFieldNumericValue4_Unit3" type="xs:decimal"/>
            <xs:element minOccurs="0" name="RentalAnalysisUnits_CustomFieldNumericValue4_Unit4" type="xs:decimal"/>
            <xs:element minOccurs="0" name="RentalAnalysisUnits_CustomFieldNumericValue4_Unit5" type="xs:decimal"/>
            <xs:element minOccurs="0" name="RentalAnalysisUnits_CustomFieldNumericValue4_Unit6" type="xs:decimal"/>
            <xs:element minOccurs="0" name="RentalAnalysisUnits_CustomFieldNumericValue4_Unit7" type="xs:decimal"/>
            <xs:element minOccurs="0" name="RentalAnalysisUnits_CustomFieldNumericValue4_Unit8" type="xs:decimal"/>
            <xs:element minOccurs="0" name="RentalAnalysisUnits_CustomFieldNumericValue4_Unit9" type="xs:decimal"/>
            <xs:element minOccurs="0" name="RentalAnalysisUnits_CustomFieldNumericValue4_Unit10" type="xs:decimal"/>
            <xs:element minOccurs="0" name="RentalAnalysisUnits_CustomFieldNumericValue4_Unit11" type="xs:decimal"/>
            <xs:element minOccurs="0" name="RentalAnalysisUnits_CustomFieldNumericValue4_Unit12" type="xs:decimal"/>
            <xs:element minOccurs="0" name="RentalAnalysisUnits_CustomFieldNumericValue4_Unit13" type="xs:decimal"/>
            <xs:element minOccurs="0" name="RentalAnalysisUnits_CustomFieldNumericValue4_Unit14" type="xs:decimal"/>
            <xs:element minOccurs="0" name="RentalAnalysisUnits_CustomFieldNumericValue4_Unit15" type="xs:decimal"/>
            <xs:element minOccurs="0" name="RentalAnalysisUnits_CustomFieldNumericValue4_Unit16" type="xs:decimal"/>
            <xs:element minOccurs="0" name="RentalAnalysisUnits_CustomFieldNumericValue4_Unit17" type="xs:decimal"/>
            <xs:element minOccurs="0" name="RentalAnalysisUnits_CustomFieldNumericValue4_Unit18" type="xs:decimal"/>
            <xs:element minOccurs="0" name="RentalAnalysisUnits_CustomFieldNumericValue4_Unit19" type="xs:decimal"/>
            <xs:element minOccurs="0" name="RentalAnalysisUnits_CustomFieldNumericValue4_Unit20" type="xs:decimal"/>
            <xs:element minOccurs="0" name="RentalAnalysisUnits_CustomFieldNumericValue5_Unit1" type="xs:decimal"/>
            <xs:element minOccurs="0" name="RentalAnalysisUnits_CustomFieldNumericValue5_Unit2" type="xs:decimal"/>
            <xs:element minOccurs="0" name="RentalAnalysisUnits_CustomFieldNumericValue5_Unit3" type="xs:decimal"/>
            <xs:element minOccurs="0" name="RentalAnalysisUnits_CustomFieldNumericValue5_Unit4" type="xs:decimal"/>
            <xs:element minOccurs="0" name="RentalAnalysisUnits_CustomFieldNumericValue5_Unit5" type="xs:decimal"/>
            <xs:element minOccurs="0" name="RentalAnalysisUnits_CustomFieldNumericValue5_Unit6" type="xs:decimal"/>
            <xs:element minOccurs="0" name="RentalAnalysisUnits_CustomFieldNumericValue5_Unit7" type="xs:decimal"/>
            <xs:element minOccurs="0" name="RentalAnalysisUnits_CustomFieldNumericValue5_Unit8" type="xs:decimal"/>
            <xs:element minOccurs="0" name="RentalAnalysisUnits_CustomFieldNumericValue5_Unit9" type="xs:decimal"/>
            <xs:element minOccurs="0" name="RentalAnalysisUnits_CustomFieldNumericValue5_Unit10" type="xs:decimal"/>
            <xs:element minOccurs="0" name="RentalAnalysisUnits_CustomFieldNumericValue5_Unit11" type="xs:decimal"/>
            <xs:element minOccurs="0" name="RentalAnalysisUnits_CustomFieldNumericValue5_Unit12" type="xs:decimal"/>
            <xs:element minOccurs="0" name="RentalAnalysisUnits_CustomFieldNumericValue5_Unit13" type="xs:decimal"/>
            <xs:element minOccurs="0" name="RentalAnalysisUnits_CustomFieldNumericValue5_Unit14" type="xs:decimal"/>
            <xs:element minOccurs="0" name="RentalAnalysisUnits_CustomFieldNumericValue5_Unit15" type="xs:decimal"/>
            <xs:element minOccurs="0" name="RentalAnalysisUnits_CustomFieldNumericValue5_Unit16" type="xs:decimal"/>
            <xs:element minOccurs="0" name="RentalAnalysisUnits_CustomFieldNumericValue5_Unit17" type="xs:decimal"/>
            <xs:element minOccurs="0" name="RentalAnalysisUnits_CustomFieldNumericValue5_Unit18" type="xs:decimal"/>
            <xs:element minOccurs="0" name="RentalAnalysisUnits_CustomFieldNumericValue5_Unit19" type="xs:decimal"/>
            <xs:element minOccurs="0" name="RentalAnalysisUnits_CustomFieldNumericValue5_Unit20" type="xs:decimal"/>
            <xs:element minOccurs="0" name="RentalAnalysisUnits_CustomFieldTextValue1_Unit1" type="xs:string"/>
            <xs:element minOccurs="0" name="RentalAnalysisUnits_CustomFieldTextValue1_Unit2" type="xs:string"/>
            <xs:element minOccurs="0" name="RentalAnalysisUnits_CustomFieldTextValue1_Unit3" type="xs:string"/>
            <xs:element minOccurs="0" name="RentalAnalysisUnits_CustomFieldTextValue1_Unit4" type="xs:string"/>
            <xs:element minOccurs="0" name="RentalAnalysisUnits_CustomFieldTextValue1_Unit5" type="xs:string"/>
            <xs:element minOccurs="0" name="RentalAnalysisUnits_CustomFieldTextValue1_Unit6" type="xs:string"/>
            <xs:element minOccurs="0" name="RentalAnalysisUnits_CustomFieldTextValue1_Unit7" type="xs:string"/>
            <xs:element minOccurs="0" name="RentalAnalysisUnits_CustomFieldTextValue1_Unit8" type="xs:string"/>
            <xs:element minOccurs="0" name="RentalAnalysisUnits_CustomFieldTextValue1_Unit9" type="xs:string"/>
            <xs:element minOccurs="0" name="RentalAnalysisUnits_CustomFieldTextValue1_Unit10" type="xs:string"/>
            <xs:element minOccurs="0" name="RentalAnalysisUnits_CustomFieldTextValue1_Unit11" type="xs:string"/>
            <xs:element minOccurs="0" name="RentalAnalysisUnits_CustomFieldTextValue1_Unit12" type="xs:string"/>
            <xs:element minOccurs="0" name="RentalAnalysisUnits_CustomFieldTextValue1_Unit13" type="xs:string"/>
            <xs:element minOccurs="0" name="RentalAnalysisUnits_CustomFieldTextValue1_Unit14" type="xs:string"/>
            <xs:element minOccurs="0" name="RentalAnalysisUnits_CustomFieldTextValue1_Unit15" type="xs:string"/>
            <xs:element minOccurs="0" name="RentalAnalysisUnits_CustomFieldTextValue1_Unit16" type="xs:string"/>
            <xs:element minOccurs="0" name="RentalAnalysisUnits_CustomFieldTextValue1_Unit17" type="xs:string"/>
            <xs:element minOccurs="0" name="RentalAnalysisUnits_CustomFieldTextValue1_Unit18" type="xs:string"/>
            <xs:element minOccurs="0" name="RentalAnalysisUnits_CustomFieldTextValue1_Unit19" type="xs:string"/>
            <xs:element minOccurs="0" name="RentalAnalysisUnits_CustomFieldTextValue1_Unit20" type="xs:string"/>
            <xs:element minOccurs="0" name="RentalAnalysisUnits_CustomFieldTextValue10_Unit1" type="xs:string"/>
            <xs:element minOccurs="0" name="RentalAnalysisUnits_CustomFieldTextValue10_Unit2" type="xs:string"/>
            <xs:element minOccurs="0" name="RentalAnalysisUnits_CustomFieldTextValue10_Unit3" type="xs:string"/>
            <xs:element minOccurs="0" name="RentalAnalysisUnits_CustomFieldTextValue10_Unit4" type="xs:string"/>
            <xs:element minOccurs="0" name="RentalAnalysisUnits_CustomFieldTextValue10_Unit5" type="xs:string"/>
            <xs:element minOccurs="0" name="RentalAnalysisUnits_CustomFieldTextValue10_Unit6" type="xs:string"/>
            <xs:element minOccurs="0" name="RentalAnalysisUnits_CustomFieldTextValue10_Unit7" type="xs:string"/>
            <xs:element minOccurs="0" name="RentalAnalysisUnits_CustomFieldTextValue10_Unit8" type="xs:string"/>
            <xs:element minOccurs="0" name="RentalAnalysisUnits_CustomFieldTextValue10_Unit9" type="xs:string"/>
            <xs:element minOccurs="0" name="RentalAnalysisUnits_CustomFieldTextValue10_Unit10" type="xs:string"/>
            <xs:element minOccurs="0" name="RentalAnalysisUnits_CustomFieldTextValue10_Unit11" type="xs:string"/>
            <xs:element minOccurs="0" name="RentalAnalysisUnits_CustomFieldTextValue10_Unit12" type="xs:string"/>
            <xs:element minOccurs="0" name="RentalAnalysisUnits_CustomFieldTextValue10_Unit13" type="xs:string"/>
            <xs:element minOccurs="0" name="RentalAnalysisUnits_CustomFieldTextValue10_Unit14" type="xs:string"/>
            <xs:element minOccurs="0" name="RentalAnalysisUnits_CustomFieldTextValue10_Unit15" type="xs:string"/>
            <xs:element minOccurs="0" name="RentalAnalysisUnits_CustomFieldTextValue10_Unit16" type="xs:string"/>
            <xs:element minOccurs="0" name="RentalAnalysisUnits_CustomFieldTextValue10_Unit17" type="xs:string"/>
            <xs:element minOccurs="0" name="RentalAnalysisUnits_CustomFieldTextValue10_Unit18" type="xs:string"/>
            <xs:element minOccurs="0" name="RentalAnalysisUnits_CustomFieldTextValue10_Unit19" type="xs:string"/>
            <xs:element minOccurs="0" name="RentalAnalysisUnits_CustomFieldTextValue10_Unit20" type="xs:string"/>
            <xs:element minOccurs="0" name="RentalAnalysisUnits_CustomFieldTextValue11_Unit1" type="xs:string"/>
            <xs:element minOccurs="0" name="RentalAnalysisUnits_CustomFieldTextValue11_Unit2" type="xs:string"/>
            <xs:element minOccurs="0" name="RentalAnalysisUnits_CustomFieldTextValue11_Unit3" type="xs:string"/>
            <xs:element minOccurs="0" name="RentalAnalysisUnits_CustomFieldTextValue11_Unit4" type="xs:string"/>
            <xs:element minOccurs="0" name="RentalAnalysisUnits_CustomFieldTextValue11_Unit5" type="xs:string"/>
            <xs:element minOccurs="0" name="RentalAnalysisUnits_CustomFieldTextValue11_Unit6" type="xs:string"/>
            <xs:element minOccurs="0" name="RentalAnalysisUnits_CustomFieldTextValue11_Unit7" type="xs:string"/>
            <xs:element minOccurs="0" name="RentalAnalysisUnits_CustomFieldTextValue11_Unit8" type="xs:string"/>
            <xs:element minOccurs="0" name="RentalAnalysisUnits_CustomFieldTextValue11_Unit9" type="xs:string"/>
            <xs:element minOccurs="0" name="RentalAnalysisUnits_CustomFieldTextValue11_Unit10" type="xs:string"/>
            <xs:element minOccurs="0" name="RentalAnalysisUnits_CustomFieldTextValue11_Unit11" type="xs:string"/>
            <xs:element minOccurs="0" name="RentalAnalysisUnits_CustomFieldTextValue11_Unit12" type="xs:string"/>
            <xs:element minOccurs="0" name="RentalAnalysisUnits_CustomFieldTextValue11_Unit13" type="xs:string"/>
            <xs:element minOccurs="0" name="RentalAnalysisUnits_CustomFieldTextValue11_Unit14" type="xs:string"/>
            <xs:element minOccurs="0" name="RentalAnalysisUnits_CustomFieldTextValue11_Unit15" type="xs:string"/>
            <xs:element minOccurs="0" name="RentalAnalysisUnits_CustomFieldTextValue11_Unit16" type="xs:string"/>
            <xs:element minOccurs="0" name="RentalAnalysisUnits_CustomFieldTextValue11_Unit17" type="xs:string"/>
            <xs:element minOccurs="0" name="RentalAnalysisUnits_CustomFieldTextValue11_Unit18" type="xs:string"/>
            <xs:element minOccurs="0" name="RentalAnalysisUnits_CustomFieldTextValue11_Unit19" type="xs:string"/>
            <xs:element minOccurs="0" name="RentalAnalysisUnits_CustomFieldTextValue11_Unit20" type="xs:string"/>
            <xs:element minOccurs="0" name="RentalAnalysisUnits_CustomFieldTextValue12_Unit1" type="xs:string"/>
            <xs:element minOccurs="0" name="RentalAnalysisUnits_CustomFieldTextValue12_Unit2" type="xs:string"/>
            <xs:element minOccurs="0" name="RentalAnalysisUnits_CustomFieldTextValue12_Unit3" type="xs:string"/>
            <xs:element minOccurs="0" name="RentalAnalysisUnits_CustomFieldTextValue12_Unit4" type="xs:string"/>
            <xs:element minOccurs="0" name="RentalAnalysisUnits_CustomFieldTextValue12_Unit5" type="xs:string"/>
            <xs:element minOccurs="0" name="RentalAnalysisUnits_CustomFieldTextValue12_Unit6" type="xs:string"/>
            <xs:element minOccurs="0" name="RentalAnalysisUnits_CustomFieldTextValue12_Unit7" type="xs:string"/>
            <xs:element minOccurs="0" name="RentalAnalysisUnits_CustomFieldTextValue12_Unit8" type="xs:string"/>
            <xs:element minOccurs="0" name="RentalAnalysisUnits_CustomFieldTextValue12_Unit9" type="xs:string"/>
            <xs:element minOccurs="0" name="RentalAnalysisUnits_CustomFieldTextValue12_Unit10" type="xs:string"/>
            <xs:element minOccurs="0" name="RentalAnalysisUnits_CustomFieldTextValue12_Unit11" type="xs:string"/>
            <xs:element minOccurs="0" name="RentalAnalysisUnits_CustomFieldTextValue12_Unit12" type="xs:string"/>
            <xs:element minOccurs="0" name="RentalAnalysisUnits_CustomFieldTextValue12_Unit13" type="xs:string"/>
            <xs:element minOccurs="0" name="RentalAnalysisUnits_CustomFieldTextValue12_Unit14" type="xs:string"/>
            <xs:element minOccurs="0" name="RentalAnalysisUnits_CustomFieldTextValue12_Unit15" type="xs:string"/>
            <xs:element minOccurs="0" name="RentalAnalysisUnits_CustomFieldTextValue12_Unit16" type="xs:string"/>
            <xs:element minOccurs="0" name="RentalAnalysisUnits_CustomFieldTextValue12_Unit17" type="xs:string"/>
            <xs:element minOccurs="0" name="RentalAnalysisUnits_CustomFieldTextValue12_Unit18" type="xs:string"/>
            <xs:element minOccurs="0" name="RentalAnalysisUnits_CustomFieldTextValue12_Unit19" type="xs:string"/>
            <xs:element minOccurs="0" name="RentalAnalysisUnits_CustomFieldTextValue12_Unit20" type="xs:string"/>
            <xs:element minOccurs="0" name="RentalAnalysisUnits_CustomFieldTextValue13_Unit1" type="xs:string"/>
            <xs:element minOccurs="0" name="RentalAnalysisUnits_CustomFieldTextValue13_Unit2" type="xs:string"/>
            <xs:element minOccurs="0" name="RentalAnalysisUnits_CustomFieldTextValue13_Unit3" type="xs:string"/>
            <xs:element minOccurs="0" name="RentalAnalysisUnits_CustomFieldTextValue13_Unit4" type="xs:string"/>
            <xs:element minOccurs="0" name="RentalAnalysisUnits_CustomFieldTextValue13_Unit5" type="xs:string"/>
            <xs:element minOccurs="0" name="RentalAnalysisUnits_CustomFieldTextValue13_Unit6" type="xs:string"/>
            <xs:element minOccurs="0" name="RentalAnalysisUnits_CustomFieldTextValue13_Unit7" type="xs:string"/>
            <xs:element minOccurs="0" name="RentalAnalysisUnits_CustomFieldTextValue13_Unit8" type="xs:string"/>
            <xs:element minOccurs="0" name="RentalAnalysisUnits_CustomFieldTextValue13_Unit9" type="xs:string"/>
            <xs:element minOccurs="0" name="RentalAnalysisUnits_CustomFieldTextValue13_Unit10" type="xs:string"/>
            <xs:element minOccurs="0" name="RentalAnalysisUnits_CustomFieldTextValue13_Unit11" type="xs:string"/>
            <xs:element minOccurs="0" name="RentalAnalysisUnits_CustomFieldTextValue13_Unit12" type="xs:string"/>
            <xs:element minOccurs="0" name="RentalAnalysisUnits_CustomFieldTextValue13_Unit13" type="xs:string"/>
            <xs:element minOccurs="0" name="RentalAnalysisUnits_CustomFieldTextValue13_Unit14" type="xs:string"/>
            <xs:element minOccurs="0" name="RentalAnalysisUnits_CustomFieldTextValue13_Unit15" type="xs:string"/>
            <xs:element minOccurs="0" name="RentalAnalysisUnits_CustomFieldTextValue13_Unit16" type="xs:string"/>
            <xs:element minOccurs="0" name="RentalAnalysisUnits_CustomFieldTextValue13_Unit17" type="xs:string"/>
            <xs:element minOccurs="0" name="RentalAnalysisUnits_CustomFieldTextValue13_Unit18" type="xs:string"/>
            <xs:element minOccurs="0" name="RentalAnalysisUnits_CustomFieldTextValue13_Unit19" type="xs:string"/>
            <xs:element minOccurs="0" name="RentalAnalysisUnits_CustomFieldTextValue13_Unit20" type="xs:string"/>
            <xs:element minOccurs="0" name="RentalAnalysisUnits_CustomFieldTextValue14_Unit1" type="xs:string"/>
            <xs:element minOccurs="0" name="RentalAnalysisUnits_CustomFieldTextValue14_Unit2" type="xs:string"/>
            <xs:element minOccurs="0" name="RentalAnalysisUnits_CustomFieldTextValue14_Unit3" type="xs:string"/>
            <xs:element minOccurs="0" name="RentalAnalysisUnits_CustomFieldTextValue14_Unit4" type="xs:string"/>
            <xs:element minOccurs="0" name="RentalAnalysisUnits_CustomFieldTextValue14_Unit5" type="xs:string"/>
            <xs:element minOccurs="0" name="RentalAnalysisUnits_CustomFieldTextValue14_Unit6" type="xs:string"/>
            <xs:element minOccurs="0" name="RentalAnalysisUnits_CustomFieldTextValue14_Unit7" type="xs:string"/>
            <xs:element minOccurs="0" name="RentalAnalysisUnits_CustomFieldTextValue14_Unit8" type="xs:string"/>
            <xs:element minOccurs="0" name="RentalAnalysisUnits_CustomFieldTextValue14_Unit9" type="xs:string"/>
            <xs:element minOccurs="0" name="RentalAnalysisUnits_CustomFieldTextValue14_Unit10" type="xs:string"/>
            <xs:element minOccurs="0" name="RentalAnalysisUnits_CustomFieldTextValue14_Unit11" type="xs:string"/>
            <xs:element minOccurs="0" name="RentalAnalysisUnits_CustomFieldTextValue14_Unit12" type="xs:string"/>
            <xs:element minOccurs="0" name="RentalAnalysisUnits_CustomFieldTextValue14_Unit13" type="xs:string"/>
            <xs:element minOccurs="0" name="RentalAnalysisUnits_CustomFieldTextValue14_Unit14" type="xs:string"/>
            <xs:element minOccurs="0" name="RentalAnalysisUnits_CustomFieldTextValue14_Unit15" type="xs:string"/>
            <xs:element minOccurs="0" name="RentalAnalysisUnits_CustomFieldTextValue14_Unit16" type="xs:string"/>
            <xs:element minOccurs="0" name="RentalAnalysisUnits_CustomFieldTextValue14_Unit17" type="xs:string"/>
            <xs:element minOccurs="0" name="RentalAnalysisUnits_CustomFieldTextValue14_Unit18" type="xs:string"/>
            <xs:element minOccurs="0" name="RentalAnalysisUnits_CustomFieldTextValue14_Unit19" type="xs:string"/>
            <xs:element minOccurs="0" name="RentalAnalysisUnits_CustomFieldTextValue14_Unit20" type="xs:string"/>
            <xs:element minOccurs="0" name="RentalAnalysisUnits_CustomFieldTextValue15_Unit1" type="xs:string"/>
            <xs:element minOccurs="0" name="RentalAnalysisUnits_CustomFieldTextValue15_Unit2" type="xs:string"/>
            <xs:element minOccurs="0" name="RentalAnalysisUnits_CustomFieldTextValue15_Unit3" type="xs:string"/>
            <xs:element minOccurs="0" name="RentalAnalysisUnits_CustomFieldTextValue15_Unit4" type="xs:string"/>
            <xs:element minOccurs="0" name="RentalAnalysisUnits_CustomFieldTextValue15_Unit5" type="xs:string"/>
            <xs:element minOccurs="0" name="RentalAnalysisUnits_CustomFieldTextValue15_Unit6" type="xs:string"/>
            <xs:element minOccurs="0" name="RentalAnalysisUnits_CustomFieldTextValue15_Unit7" type="xs:string"/>
            <xs:element minOccurs="0" name="RentalAnalysisUnits_CustomFieldTextValue15_Unit8" type="xs:string"/>
            <xs:element minOccurs="0" name="RentalAnalysisUnits_CustomFieldTextValue15_Unit9" type="xs:string"/>
            <xs:element minOccurs="0" name="RentalAnalysisUnits_CustomFieldTextValue15_Unit10" type="xs:string"/>
            <xs:element minOccurs="0" name="RentalAnalysisUnits_CustomFieldTextValue15_Unit11" type="xs:string"/>
            <xs:element minOccurs="0" name="RentalAnalysisUnits_CustomFieldTextValue15_Unit12" type="xs:string"/>
            <xs:element minOccurs="0" name="RentalAnalysisUnits_CustomFieldTextValue15_Unit13" type="xs:string"/>
            <xs:element minOccurs="0" name="RentalAnalysisUnits_CustomFieldTextValue15_Unit14" type="xs:string"/>
            <xs:element minOccurs="0" name="RentalAnalysisUnits_CustomFieldTextValue15_Unit15" type="xs:string"/>
            <xs:element minOccurs="0" name="RentalAnalysisUnits_CustomFieldTextValue15_Unit16" type="xs:string"/>
            <xs:element minOccurs="0" name="RentalAnalysisUnits_CustomFieldTextValue15_Unit17" type="xs:string"/>
            <xs:element minOccurs="0" name="RentalAnalysisUnits_CustomFieldTextValue15_Unit18" type="xs:string"/>
            <xs:element minOccurs="0" name="RentalAnalysisUnits_CustomFieldTextValue15_Unit19" type="xs:string"/>
            <xs:element minOccurs="0" name="RentalAnalysisUnits_CustomFieldTextValue15_Unit20" type="xs:string"/>
            <xs:element minOccurs="0" name="RentalAnalysisUnits_CustomFieldTextValue2_Unit1" type="xs:string"/>
            <xs:element minOccurs="0" name="RentalAnalysisUnits_CustomFieldTextValue2_Unit2" type="xs:string"/>
            <xs:element minOccurs="0" name="RentalAnalysisUnits_CustomFieldTextValue2_Unit3" type="xs:string"/>
            <xs:element minOccurs="0" name="RentalAnalysisUnits_CustomFieldTextValue2_Unit4" type="xs:string"/>
            <xs:element minOccurs="0" name="RentalAnalysisUnits_CustomFieldTextValue2_Unit5" type="xs:string"/>
            <xs:element minOccurs="0" name="RentalAnalysisUnits_CustomFieldTextValue2_Unit6" type="xs:string"/>
            <xs:element minOccurs="0" name="RentalAnalysisUnits_CustomFieldTextValue2_Unit7" type="xs:string"/>
            <xs:element minOccurs="0" name="RentalAnalysisUnits_CustomFieldTextValue2_Unit8" type="xs:string"/>
            <xs:element minOccurs="0" name="RentalAnalysisUnits_CustomFieldTextValue2_Unit9" type="xs:string"/>
            <xs:element minOccurs="0" name="RentalAnalysisUnits_CustomFieldTextValue2_Unit10" type="xs:string"/>
            <xs:element minOccurs="0" name="RentalAnalysisUnits_CustomFieldTextValue2_Unit11" type="xs:string"/>
            <xs:element minOccurs="0" name="RentalAnalysisUnits_CustomFieldTextValue2_Unit12" type="xs:string"/>
            <xs:element minOccurs="0" name="RentalAnalysisUnits_CustomFieldTextValue2_Unit13" type="xs:string"/>
            <xs:element minOccurs="0" name="RentalAnalysisUnits_CustomFieldTextValue2_Unit14" type="xs:string"/>
            <xs:element minOccurs="0" name="RentalAnalysisUnits_CustomFieldTextValue2_Unit15" type="xs:string"/>
            <xs:element minOccurs="0" name="RentalAnalysisUnits_CustomFieldTextValue2_Unit16" type="xs:string"/>
            <xs:element minOccurs="0" name="RentalAnalysisUnits_CustomFieldTextValue2_Unit17" type="xs:string"/>
            <xs:element minOccurs="0" name="RentalAnalysisUnits_CustomFieldTextValue2_Unit18" type="xs:string"/>
            <xs:element minOccurs="0" name="RentalAnalysisUnits_CustomFieldTextValue2_Unit19" type="xs:string"/>
            <xs:element minOccurs="0" name="RentalAnalysisUnits_CustomFieldTextValue2_Unit20" type="xs:string"/>
            <xs:element minOccurs="0" name="RentalAnalysisUnits_CustomFieldTextValue3_Unit1" type="xs:string"/>
            <xs:element minOccurs="0" name="RentalAnalysisUnits_CustomFieldTextValue3_Unit2" type="xs:string"/>
            <xs:element minOccurs="0" name="RentalAnalysisUnits_CustomFieldTextValue3_Unit3" type="xs:string"/>
            <xs:element minOccurs="0" name="RentalAnalysisUnits_CustomFieldTextValue3_Unit4" type="xs:string"/>
            <xs:element minOccurs="0" name="RentalAnalysisUnits_CustomFieldTextValue3_Unit5" type="xs:string"/>
            <xs:element minOccurs="0" name="RentalAnalysisUnits_CustomFieldTextValue3_Unit6" type="xs:string"/>
            <xs:element minOccurs="0" name="RentalAnalysisUnits_CustomFieldTextValue3_Unit7" type="xs:string"/>
            <xs:element minOccurs="0" name="RentalAnalysisUnits_CustomFieldTextValue3_Unit8" type="xs:string"/>
            <xs:element minOccurs="0" name="RentalAnalysisUnits_CustomFieldTextValue3_Unit9" type="xs:string"/>
            <xs:element minOccurs="0" name="RentalAnalysisUnits_CustomFieldTextValue3_Unit10" type="xs:string"/>
            <xs:element minOccurs="0" name="RentalAnalysisUnits_CustomFieldTextValue3_Unit11" type="xs:string"/>
            <xs:element minOccurs="0" name="RentalAnalysisUnits_CustomFieldTextValue3_Unit12" type="xs:string"/>
            <xs:element minOccurs="0" name="RentalAnalysisUnits_CustomFieldTextValue3_Unit13" type="xs:string"/>
            <xs:element minOccurs="0" name="RentalAnalysisUnits_CustomFieldTextValue3_Unit14" type="xs:string"/>
            <xs:element minOccurs="0" name="RentalAnalysisUnits_CustomFieldTextValue3_Unit15" type="xs:string"/>
            <xs:element minOccurs="0" name="RentalAnalysisUnits_CustomFieldTextValue3_Unit16" type="xs:string"/>
            <xs:element minOccurs="0" name="RentalAnalysisUnits_CustomFieldTextValue3_Unit17" type="xs:string"/>
            <xs:element minOccurs="0" name="RentalAnalysisUnits_CustomFieldTextValue3_Unit18" type="xs:string"/>
            <xs:element minOccurs="0" name="RentalAnalysisUnits_CustomFieldTextValue3_Unit19" type="xs:string"/>
            <xs:element minOccurs="0" name="RentalAnalysisUnits_CustomFieldTextValue3_Unit20" type="xs:string"/>
            <xs:element minOccurs="0" name="RentalAnalysisUnits_CustomFieldTextValue4_Unit1" type="xs:string"/>
            <xs:element minOccurs="0" name="RentalAnalysisUnits_CustomFieldTextValue4_Unit2" type="xs:string"/>
            <xs:element minOccurs="0" name="RentalAnalysisUnits_CustomFieldTextValue4_Unit3" type="xs:string"/>
            <xs:element minOccurs="0" name="RentalAnalysisUnits_CustomFieldTextValue4_Unit4" type="xs:string"/>
            <xs:element minOccurs="0" name="RentalAnalysisUnits_CustomFieldTextValue4_Unit5" type="xs:string"/>
            <xs:element minOccurs="0" name="RentalAnalysisUnits_CustomFieldTextValue4_Unit6" type="xs:string"/>
            <xs:element minOccurs="0" name="RentalAnalysisUnits_CustomFieldTextValue4_Unit7" type="xs:string"/>
            <xs:element minOccurs="0" name="RentalAnalysisUnits_CustomFieldTextValue4_Unit8" type="xs:string"/>
            <xs:element minOccurs="0" name="RentalAnalysisUnits_CustomFieldTextValue4_Unit9" type="xs:string"/>
            <xs:element minOccurs="0" name="RentalAnalysisUnits_CustomFieldTextValue4_Unit10" type="xs:string"/>
            <xs:element minOccurs="0" name="RentalAnalysisUnits_CustomFieldTextValue4_Unit11" type="xs:string"/>
            <xs:element minOccurs="0" name="RentalAnalysisUnits_CustomFieldTextValue4_Unit12" type="xs:string"/>
            <xs:element minOccurs="0" name="RentalAnalysisUnits_CustomFieldTextValue4_Unit13" type="xs:string"/>
            <xs:element minOccurs="0" name="RentalAnalysisUnits_CustomFieldTextValue4_Unit14" type="xs:string"/>
            <xs:element minOccurs="0" name="RentalAnalysisUnits_CustomFieldTextValue4_Unit15" type="xs:string"/>
            <xs:element minOccurs="0" name="RentalAnalysisUnits_CustomFieldTextValue4_Unit16" type="xs:string"/>
            <xs:element minOccurs="0" name="RentalAnalysisUnits_CustomFieldTextValue4_Unit17" type="xs:string"/>
            <xs:element minOccurs="0" name="RentalAnalysisUnits_CustomFieldTextValue4_Unit18" type="xs:string"/>
            <xs:element minOccurs="0" name="RentalAnalysisUnits_CustomFieldTextValue4_Unit19" type="xs:string"/>
            <xs:element minOccurs="0" name="RentalAnalysisUnits_CustomFieldTextValue4_Unit20" type="xs:string"/>
            <xs:element minOccurs="0" name="RentalAnalysisUnits_CustomFieldTextValue5_Unit1" type="xs:string"/>
            <xs:element minOccurs="0" name="RentalAnalysisUnits_CustomFieldTextValue5_Unit2" type="xs:string"/>
            <xs:element minOccurs="0" name="RentalAnalysisUnits_CustomFieldTextValue5_Unit3" type="xs:string"/>
            <xs:element minOccurs="0" name="RentalAnalysisUnits_CustomFieldTextValue5_Unit4" type="xs:string"/>
            <xs:element minOccurs="0" name="RentalAnalysisUnits_CustomFieldTextValue5_Unit5" type="xs:string"/>
            <xs:element minOccurs="0" name="RentalAnalysisUnits_CustomFieldTextValue5_Unit6" type="xs:string"/>
            <xs:element minOccurs="0" name="RentalAnalysisUnits_CustomFieldTextValue5_Unit7" type="xs:string"/>
            <xs:element minOccurs="0" name="RentalAnalysisUnits_CustomFieldTextValue5_Unit8" type="xs:string"/>
            <xs:element minOccurs="0" name="RentalAnalysisUnits_CustomFieldTextValue5_Unit9" type="xs:string"/>
            <xs:element minOccurs="0" name="RentalAnalysisUnits_CustomFieldTextValue5_Unit10" type="xs:string"/>
            <xs:element minOccurs="0" name="RentalAnalysisUnits_CustomFieldTextValue5_Unit11" type="xs:string"/>
            <xs:element minOccurs="0" name="RentalAnalysisUnits_CustomFieldTextValue5_Unit12" type="xs:string"/>
            <xs:element minOccurs="0" name="RentalAnalysisUnits_CustomFieldTextValue5_Unit13" type="xs:string"/>
            <xs:element minOccurs="0" name="RentalAnalysisUnits_CustomFieldTextValue5_Unit14" type="xs:string"/>
            <xs:element minOccurs="0" name="RentalAnalysisUnits_CustomFieldTextValue5_Unit15" type="xs:string"/>
            <xs:element minOccurs="0" name="RentalAnalysisUnits_CustomFieldTextValue5_Unit16" type="xs:string"/>
            <xs:element minOccurs="0" name="RentalAnalysisUnits_CustomFieldTextValue5_Unit17" type="xs:string"/>
            <xs:element minOccurs="0" name="RentalAnalysisUnits_CustomFieldTextValue5_Unit18" type="xs:string"/>
            <xs:element minOccurs="0" name="RentalAnalysisUnits_CustomFieldTextValue5_Unit19" type="xs:string"/>
            <xs:element minOccurs="0" name="RentalAnalysisUnits_CustomFieldTextValue5_Unit20" type="xs:string"/>
            <xs:element minOccurs="0" name="RentalAnalysisUnits_CustomFieldTextValue6_Unit1" type="xs:string"/>
            <xs:element minOccurs="0" name="RentalAnalysisUnits_CustomFieldTextValue6_Unit2" type="xs:string"/>
            <xs:element minOccurs="0" name="RentalAnalysisUnits_CustomFieldTextValue6_Unit3" type="xs:string"/>
            <xs:element minOccurs="0" name="RentalAnalysisUnits_CustomFieldTextValue6_Unit4" type="xs:string"/>
            <xs:element minOccurs="0" name="RentalAnalysisUnits_CustomFieldTextValue6_Unit5" type="xs:string"/>
            <xs:element minOccurs="0" name="RentalAnalysisUnits_CustomFieldTextValue6_Unit6" type="xs:string"/>
            <xs:element minOccurs="0" name="RentalAnalysisUnits_CustomFieldTextValue6_Unit7" type="xs:string"/>
            <xs:element minOccurs="0" name="RentalAnalysisUnits_CustomFieldTextValue6_Unit8" type="xs:string"/>
            <xs:element minOccurs="0" name="RentalAnalysisUnits_CustomFieldTextValue6_Unit9" type="xs:string"/>
            <xs:element minOccurs="0" name="RentalAnalysisUnits_CustomFieldTextValue6_Unit10" type="xs:string"/>
            <xs:element minOccurs="0" name="RentalAnalysisUnits_CustomFieldTextValue6_Unit11" type="xs:string"/>
            <xs:element minOccurs="0" name="RentalAnalysisUnits_CustomFieldTextValue6_Unit12" type="xs:string"/>
            <xs:element minOccurs="0" name="RentalAnalysisUnits_CustomFieldTextValue6_Unit13" type="xs:string"/>
            <xs:element minOccurs="0" name="RentalAnalysisUnits_CustomFieldTextValue6_Unit14" type="xs:string"/>
            <xs:element minOccurs="0" name="RentalAnalysisUnits_CustomFieldTextValue6_Unit15" type="xs:string"/>
            <xs:element minOccurs="0" name="RentalAnalysisUnits_CustomFieldTextValue6_Unit16" type="xs:string"/>
            <xs:element minOccurs="0" name="RentalAnalysisUnits_CustomFieldTextValue6_Unit17" type="xs:string"/>
            <xs:element minOccurs="0" name="RentalAnalysisUnits_CustomFieldTextValue6_Unit18" type="xs:string"/>
            <xs:element minOccurs="0" name="RentalAnalysisUnits_CustomFieldTextValue6_Unit19" type="xs:string"/>
            <xs:element minOccurs="0" name="RentalAnalysisUnits_CustomFieldTextValue6_Unit20" type="xs:string"/>
            <xs:element minOccurs="0" name="RentalAnalysisUnits_CustomFieldTextValue7_Unit1" type="xs:string"/>
            <xs:element minOccurs="0" name="RentalAnalysisUnits_CustomFieldTextValue7_Unit2" type="xs:string"/>
            <xs:element minOccurs="0" name="RentalAnalysisUnits_CustomFieldTextValue7_Unit3" type="xs:string"/>
            <xs:element minOccurs="0" name="RentalAnalysisUnits_CustomFieldTextValue7_Unit4" type="xs:string"/>
            <xs:element minOccurs="0" name="RentalAnalysisUnits_CustomFieldTextValue7_Unit5" type="xs:string"/>
            <xs:element minOccurs="0" name="RentalAnalysisUnits_CustomFieldTextValue7_Unit6" type="xs:string"/>
            <xs:element minOccurs="0" name="RentalAnalysisUnits_CustomFieldTextValue7_Unit7" type="xs:string"/>
            <xs:element minOccurs="0" name="RentalAnalysisUnits_CustomFieldTextValue7_Unit8" type="xs:string"/>
            <xs:element minOccurs="0" name="RentalAnalysisUnits_CustomFieldTextValue7_Unit9" type="xs:string"/>
            <xs:element minOccurs="0" name="RentalAnalysisUnits_CustomFieldTextValue7_Unit10" type="xs:string"/>
            <xs:element minOccurs="0" name="RentalAnalysisUnits_CustomFieldTextValue7_Unit11" type="xs:string"/>
            <xs:element minOccurs="0" name="RentalAnalysisUnits_CustomFieldTextValue7_Unit12" type="xs:string"/>
            <xs:element minOccurs="0" name="RentalAnalysisUnits_CustomFieldTextValue7_Unit13" type="xs:string"/>
            <xs:element minOccurs="0" name="RentalAnalysisUnits_CustomFieldTextValue7_Unit14" type="xs:string"/>
            <xs:element minOccurs="0" name="RentalAnalysisUnits_CustomFieldTextValue7_Unit15" type="xs:string"/>
            <xs:element minOccurs="0" name="RentalAnalysisUnits_CustomFieldTextValue7_Unit16" type="xs:string"/>
            <xs:element minOccurs="0" name="RentalAnalysisUnits_CustomFieldTextValue7_Unit17" type="xs:string"/>
            <xs:element minOccurs="0" name="RentalAnalysisUnits_CustomFieldTextValue7_Unit18" type="xs:string"/>
            <xs:element minOccurs="0" name="RentalAnalysisUnits_CustomFieldTextValue7_Unit19" type="xs:string"/>
            <xs:element minOccurs="0" name="RentalAnalysisUnits_CustomFieldTextValue7_Unit20" type="xs:string"/>
            <xs:element minOccurs="0" name="RentalAnalysisUnits_CustomFieldTextValue8_Unit1" type="xs:string"/>
            <xs:element minOccurs="0" name="RentalAnalysisUnits_CustomFieldTextValue8_Unit2" type="xs:string"/>
            <xs:element minOccurs="0" name="RentalAnalysisUnits_CustomFieldTextValue8_Unit3" type="xs:string"/>
            <xs:element minOccurs="0" name="RentalAnalysisUnits_CustomFieldTextValue8_Unit4" type="xs:string"/>
            <xs:element minOccurs="0" name="RentalAnalysisUnits_CustomFieldTextValue8_Unit5" type="xs:string"/>
            <xs:element minOccurs="0" name="RentalAnalysisUnits_CustomFieldTextValue8_Unit6" type="xs:string"/>
            <xs:element minOccurs="0" name="RentalAnalysisUnits_CustomFieldTextValue8_Unit7" type="xs:string"/>
            <xs:element minOccurs="0" name="RentalAnalysisUnits_CustomFieldTextValue8_Unit8" type="xs:string"/>
            <xs:element minOccurs="0" name="RentalAnalysisUnits_CustomFieldTextValue8_Unit9" type="xs:string"/>
            <xs:element minOccurs="0" name="RentalAnalysisUnits_CustomFieldTextValue8_Unit10" type="xs:string"/>
            <xs:element minOccurs="0" name="RentalAnalysisUnits_CustomFieldTextValue8_Unit11" type="xs:string"/>
            <xs:element minOccurs="0" name="RentalAnalysisUnits_CustomFieldTextValue8_Unit12" type="xs:string"/>
            <xs:element minOccurs="0" name="RentalAnalysisUnits_CustomFieldTextValue8_Unit13" type="xs:string"/>
            <xs:element minOccurs="0" name="RentalAnalysisUnits_CustomFieldTextValue8_Unit14" type="xs:string"/>
            <xs:element minOccurs="0" name="RentalAnalysisUnits_CustomFieldTextValue8_Unit15" type="xs:string"/>
            <xs:element minOccurs="0" name="RentalAnalysisUnits_CustomFieldTextValue8_Unit16" type="xs:string"/>
            <xs:element minOccurs="0" name="RentalAnalysisUnits_CustomFieldTextValue8_Unit17" type="xs:string"/>
            <xs:element minOccurs="0" name="RentalAnalysisUnits_CustomFieldTextValue8_Unit18" type="xs:string"/>
            <xs:element minOccurs="0" name="RentalAnalysisUnits_CustomFieldTextValue8_Unit19" type="xs:string"/>
            <xs:element minOccurs="0" name="RentalAnalysisUnits_CustomFieldTextValue8_Unit20" type="xs:string"/>
            <xs:element minOccurs="0" name="RentalAnalysisUnits_CustomFieldTextValue9_Unit1" type="xs:string"/>
            <xs:element minOccurs="0" name="RentalAnalysisUnits_CustomFieldTextValue9_Unit2" type="xs:string"/>
            <xs:element minOccurs="0" name="RentalAnalysisUnits_CustomFieldTextValue9_Unit3" type="xs:string"/>
            <xs:element minOccurs="0" name="RentalAnalysisUnits_CustomFieldTextValue9_Unit4" type="xs:string"/>
            <xs:element minOccurs="0" name="RentalAnalysisUnits_CustomFieldTextValue9_Unit5" type="xs:string"/>
            <xs:element minOccurs="0" name="RentalAnalysisUnits_CustomFieldTextValue9_Unit6" type="xs:string"/>
            <xs:element minOccurs="0" name="RentalAnalysisUnits_CustomFieldTextValue9_Unit7" type="xs:string"/>
            <xs:element minOccurs="0" name="RentalAnalysisUnits_CustomFieldTextValue9_Unit8" type="xs:string"/>
            <xs:element minOccurs="0" name="RentalAnalysisUnits_CustomFieldTextValue9_Unit9" type="xs:string"/>
            <xs:element minOccurs="0" name="RentalAnalysisUnits_CustomFieldTextValue9_Unit10" type="xs:string"/>
            <xs:element minOccurs="0" name="RentalAnalysisUnits_CustomFieldTextValue9_Unit11" type="xs:string"/>
            <xs:element minOccurs="0" name="RentalAnalysisUnits_CustomFieldTextValue9_Unit12" type="xs:string"/>
            <xs:element minOccurs="0" name="RentalAnalysisUnits_CustomFieldTextValue9_Unit13" type="xs:string"/>
            <xs:element minOccurs="0" name="RentalAnalysisUnits_CustomFieldTextValue9_Unit14" type="xs:string"/>
            <xs:element minOccurs="0" name="RentalAnalysisUnits_CustomFieldTextValue9_Unit15" type="xs:string"/>
            <xs:element minOccurs="0" name="RentalAnalysisUnits_CustomFieldTextValue9_Unit16" type="xs:string"/>
            <xs:element minOccurs="0" name="RentalAnalysisUnits_CustomFieldTextValue9_Unit17" type="xs:string"/>
            <xs:element minOccurs="0" name="RentalAnalysisUnits_CustomFieldTextValue9_Unit18" type="xs:string"/>
            <xs:element minOccurs="0" name="RentalAnalysisUnits_CustomFieldTextValue9_Unit19" type="xs:string"/>
            <xs:element minOccurs="0" name="RentalAnalysisUnits_CustomFieldTextValue9_Unit20" type="xs:string"/>
            <xs:element minOccurs="0" name="RentalAnalysisUnits_GrossRent_Unit1" type="xs:decimal"/>
            <xs:element minOccurs="0" name="RentalAnalysisUnits_GrossRent_Unit2" type="xs:decimal"/>
            <xs:element minOccurs="0" name="RentalAnalysisUnits_GrossRent_Unit3" type="xs:decimal"/>
            <xs:element minOccurs="0" name="RentalAnalysisUnits_GrossRent_Unit4" type="xs:decimal"/>
            <xs:element minOccurs="0" name="RentalAnalysisUnits_GrossRent_Unit5" type="xs:decimal"/>
            <xs:element minOccurs="0" name="RentalAnalysisUnits_GrossRent_Unit6" type="xs:decimal"/>
            <xs:element minOccurs="0" name="RentalAnalysisUnits_GrossRent_Unit7" type="xs:decimal"/>
            <xs:element minOccurs="0" name="RentalAnalysisUnits_GrossRent_Unit8" type="xs:decimal"/>
            <xs:element minOccurs="0" name="RentalAnalysisUnits_GrossRent_Unit9" type="xs:decimal"/>
            <xs:element minOccurs="0" name="RentalAnalysisUnits_GrossRent_Unit10" type="xs:decimal"/>
            <xs:element minOccurs="0" name="RentalAnalysisUnits_GrossRent_Unit11" type="xs:decimal"/>
            <xs:element minOccurs="0" name="RentalAnalysisUnits_GrossRent_Unit12" type="xs:decimal"/>
            <xs:element minOccurs="0" name="RentalAnalysisUnits_GrossRent_Unit13" type="xs:decimal"/>
            <xs:element minOccurs="0" name="RentalAnalysisUnits_GrossRent_Unit14" type="xs:decimal"/>
            <xs:element minOccurs="0" name="RentalAnalysisUnits_GrossRent_Unit15" type="xs:decimal"/>
            <xs:element minOccurs="0" name="RentalAnalysisUnits_GrossRent_Unit16" type="xs:decimal"/>
            <xs:element minOccurs="0" name="RentalAnalysisUnits_GrossRent_Unit17" type="xs:decimal"/>
            <xs:element minOccurs="0" name="RentalAnalysisUnits_GrossRent_Unit18" type="xs:decimal"/>
            <xs:element minOccurs="0" name="RentalAnalysisUnits_GrossRent_Unit19" type="xs:decimal"/>
            <xs:element minOccurs="0" name="RentalAnalysisUnits_GrossRent_Unit20" type="xs:decimal"/>
            <xs:element minOccurs="0" name="RentalAnalysisUnits_MaximumAllowableRent_Unit1" type="xs:decimal"/>
            <xs:element minOccurs="0" name="RentalAnalysisUnits_MaximumAllowableRent_Unit2" type="xs:decimal"/>
            <xs:element minOccurs="0" name="RentalAnalysisUnits_MaximumAllowableRent_Unit3" type="xs:decimal"/>
            <xs:element minOccurs="0" name="RentalAnalysisUnits_MaximumAllowableRent_Unit4" type="xs:decimal"/>
            <xs:element minOccurs="0" name="RentalAnalysisUnits_MaximumAllowableRent_Unit5" type="xs:decimal"/>
            <xs:element minOccurs="0" name="RentalAnalysisUnits_MaximumAllowableRent_Unit6" type="xs:decimal"/>
            <xs:element minOccurs="0" name="RentalAnalysisUnits_MaximumAllowableRent_Unit7" type="xs:decimal"/>
            <xs:element minOccurs="0" name="RentalAnalysisUnits_MaximumAllowableRent_Unit8" type="xs:decimal"/>
            <xs:element minOccurs="0" name="RentalAnalysisUnits_MaximumAllowableRent_Unit9" type="xs:decimal"/>
            <xs:element minOccurs="0" name="RentalAnalysisUnits_MaximumAllowableRent_Unit10" type="xs:decimal"/>
            <xs:element minOccurs="0" name="RentalAnalysisUnits_MaximumAllowableRent_Unit11" type="xs:decimal"/>
            <xs:element minOccurs="0" name="RentalAnalysisUnits_MaximumAllowableRent_Unit12" type="xs:decimal"/>
            <xs:element minOccurs="0" name="RentalAnalysisUnits_MaximumAllowableRent_Unit13" type="xs:decimal"/>
            <xs:element minOccurs="0" name="RentalAnalysisUnits_MaximumAllowableRent_Unit14" type="xs:decimal"/>
            <xs:element minOccurs="0" name="RentalAnalysisUnits_MaximumAllowableRent_Unit15" type="xs:decimal"/>
            <xs:element minOccurs="0" name="RentalAnalysisUnits_MaximumAllowableRent_Unit16" type="xs:decimal"/>
            <xs:element minOccurs="0" name="RentalAnalysisUnits_MaximumAllowableRent_Unit17" type="xs:decimal"/>
            <xs:element minOccurs="0" name="RentalAnalysisUnits_MaximumAllowableRent_Unit18" type="xs:decimal"/>
            <xs:element minOccurs="0" name="RentalAnalysisUnits_MaximumAllowableRent_Unit19" type="xs:decimal"/>
            <xs:element minOccurs="0" name="RentalAnalysisUnits_MaximumAllowableRent_Unit20" type="xs:decimal"/>
            <xs:element minOccurs="0" name="RentalAnalysisUnits_NumberOfUnits_Unit1" type="xs:int"/>
            <xs:element minOccurs="0" name="RentalAnalysisUnits_NumberOfUnits_Unit2" type="xs:int"/>
            <xs:element minOccurs="0" name="RentalAnalysisUnits_NumberOfUnits_Unit3" type="xs:int"/>
            <xs:element minOccurs="0" name="RentalAnalysisUnits_NumberOfUnits_Unit4" type="xs:int"/>
            <xs:element minOccurs="0" name="RentalAnalysisUnits_NumberOfUnits_Unit5" type="xs:int"/>
            <xs:element minOccurs="0" name="RentalAnalysisUnits_NumberOfUnits_Unit6" type="xs:int"/>
            <xs:element minOccurs="0" name="RentalAnalysisUnits_NumberOfUnits_Unit7" type="xs:int"/>
            <xs:element minOccurs="0" name="RentalAnalysisUnits_NumberOfUnits_Unit8" type="xs:int"/>
            <xs:element minOccurs="0" name="RentalAnalysisUnits_NumberOfUnits_Unit9" type="xs:int"/>
            <xs:element minOccurs="0" name="RentalAnalysisUnits_NumberOfUnits_Unit10" type="xs:int"/>
            <xs:element minOccurs="0" name="RentalAnalysisUnits_NumberOfUnits_Unit11" type="xs:int"/>
            <xs:element minOccurs="0" name="RentalAnalysisUnits_NumberOfUnits_Unit12" type="xs:int"/>
            <xs:element minOccurs="0" name="RentalAnalysisUnits_NumberOfUnits_Unit13" type="xs:int"/>
            <xs:element minOccurs="0" name="RentalAnalysisUnits_NumberOfUnits_Unit14" type="xs:int"/>
            <xs:element minOccurs="0" name="RentalAnalysisUnits_NumberOfUnits_Unit15" type="xs:int"/>
            <xs:element minOccurs="0" name="RentalAnalysisUnits_NumberOfUnits_Unit16" type="xs:int"/>
            <xs:element minOccurs="0" name="RentalAnalysisUnits_NumberOfUnits_Unit17" type="xs:int"/>
            <xs:element minOccurs="0" name="RentalAnalysisUnits_NumberOfUnits_Unit18" type="xs:int"/>
            <xs:element minOccurs="0" name="RentalAnalysisUnits_NumberOfUnits_Unit19" type="xs:int"/>
            <xs:element minOccurs="0" name="RentalAnalysisUnits_NumberOfUnits_Unit20" type="xs:int"/>
            <xs:element minOccurs="0" name="RentalAnalysisUnits_OtherRentalAdditions_x002F_Deductions_Unit1" type="xs:decimal"/>
            <xs:element minOccurs="0" name="RentalAnalysisUnits_OtherRentalAdditions_x002F_Deductions_Unit2" type="xs:decimal"/>
            <xs:element minOccurs="0" name="RentalAnalysisUnits_OtherRentalAdditions_x002F_Deductions_Unit3" type="xs:decimal"/>
            <xs:element minOccurs="0" name="RentalAnalysisUnits_OtherRentalAdditions_x002F_Deductions_Unit4" type="xs:decimal"/>
            <xs:element minOccurs="0" name="RentalAnalysisUnits_OtherRentalAdditions_x002F_Deductions_Unit5" type="xs:decimal"/>
            <xs:element minOccurs="0" name="RentalAnalysisUnits_OtherRentalAdditions_x002F_Deductions_Unit6" type="xs:decimal"/>
            <xs:element minOccurs="0" name="RentalAnalysisUnits_OtherRentalAdditions_x002F_Deductions_Unit7" type="xs:decimal"/>
            <xs:element minOccurs="0" name="RentalAnalysisUnits_OtherRentalAdditions_x002F_Deductions_Unit8" type="xs:decimal"/>
            <xs:element minOccurs="0" name="RentalAnalysisUnits_OtherRentalAdditions_x002F_Deductions_Unit9" type="xs:decimal"/>
            <xs:element minOccurs="0" name="RentalAnalysisUnits_OtherRentalAdditions_x002F_Deductions_Unit10" type="xs:decimal"/>
            <xs:element minOccurs="0" name="RentalAnalysisUnits_OtherRentalAdditions_x002F_Deductions_Unit11" type="xs:decimal"/>
            <xs:element minOccurs="0" name="RentalAnalysisUnits_OtherRentalAdditions_x002F_Deductions_Unit12" type="xs:decimal"/>
            <xs:element minOccurs="0" name="RentalAnalysisUnits_OtherRentalAdditions_x002F_Deductions_Unit13" type="xs:decimal"/>
            <xs:element minOccurs="0" name="RentalAnalysisUnits_OtherRentalAdditions_x002F_Deductions_Unit14" type="xs:decimal"/>
            <xs:element minOccurs="0" name="RentalAnalysisUnits_OtherRentalAdditions_x002F_Deductions_Unit15" type="xs:decimal"/>
            <xs:element minOccurs="0" name="RentalAnalysisUnits_OtherRentalAdditions_x002F_Deductions_Unit16" type="xs:decimal"/>
            <xs:element minOccurs="0" name="RentalAnalysisUnits_OtherRentalAdditions_x002F_Deductions_Unit17" type="xs:decimal"/>
            <xs:element minOccurs="0" name="RentalAnalysisUnits_OtherRentalAdditions_x002F_Deductions_Unit18" type="xs:decimal"/>
            <xs:element minOccurs="0" name="RentalAnalysisUnits_OtherRentalAdditions_x002F_Deductions_Unit19" type="xs:decimal"/>
            <xs:element minOccurs="0" name="RentalAnalysisUnits_OtherRentalAdditions_x002F_Deductions_Unit20" type="xs:decimal"/>
            <xs:element minOccurs="0" name="RentalAnalysisUnits_PercentOfAMGI_Unit1" type="xs:decimal"/>
            <xs:element minOccurs="0" name="RentalAnalysisUnits_PercentOfAMGI_Unit2" type="xs:decimal"/>
            <xs:element minOccurs="0" name="RentalAnalysisUnits_PercentOfAMGI_Unit3" type="xs:decimal"/>
            <xs:element minOccurs="0" name="RentalAnalysisUnits_PercentOfAMGI_Unit4" type="xs:decimal"/>
            <xs:element minOccurs="0" name="RentalAnalysisUnits_PercentOfAMGI_Unit5" type="xs:decimal"/>
            <xs:element minOccurs="0" name="RentalAnalysisUnits_PercentOfAMGI_Unit6" type="xs:decimal"/>
            <xs:element minOccurs="0" name="RentalAnalysisUnits_PercentOfAMGI_Unit7" type="xs:decimal"/>
            <xs:element minOccurs="0" name="RentalAnalysisUnits_PercentOfAMGI_Unit8" type="xs:decimal"/>
            <xs:element minOccurs="0" name="RentalAnalysisUnits_PercentOfAMGI_Unit9" type="xs:decimal"/>
            <xs:element minOccurs="0" name="RentalAnalysisUnits_PercentOfAMGI_Unit10" type="xs:decimal"/>
            <xs:element minOccurs="0" name="RentalAnalysisUnits_PercentOfAMGI_Unit11" type="xs:decimal"/>
            <xs:element minOccurs="0" name="RentalAnalysisUnits_PercentOfAMGI_Unit12" type="xs:decimal"/>
            <xs:element minOccurs="0" name="RentalAnalysisUnits_PercentOfAMGI_Unit13" type="xs:decimal"/>
            <xs:element minOccurs="0" name="RentalAnalysisUnits_PercentOfAMGI_Unit14" type="xs:decimal"/>
            <xs:element minOccurs="0" name="RentalAnalysisUnits_PercentOfAMGI_Unit15" type="xs:decimal"/>
            <xs:element minOccurs="0" name="RentalAnalysisUnits_PercentOfAMGI_Unit16" type="xs:decimal"/>
            <xs:element minOccurs="0" name="RentalAnalysisUnits_PercentOfAMGI_Unit17" type="xs:decimal"/>
            <xs:element minOccurs="0" name="RentalAnalysisUnits_PercentOfAMGI_Unit18" type="xs:decimal"/>
            <xs:element minOccurs="0" name="RentalAnalysisUnits_PercentOfAMGI_Unit19" type="xs:decimal"/>
            <xs:element minOccurs="0" name="RentalAnalysisUnits_PercentOfAMGI_Unit20" type="xs:decimal"/>
            <xs:element minOccurs="0" name="RentalAnalysisUnits_ProposedRent_Unit1" type="xs:decimal"/>
            <xs:element minOccurs="0" name="RentalAnalysisUnits_ProposedRent_Unit2" type="xs:decimal"/>
            <xs:element minOccurs="0" name="RentalAnalysisUnits_ProposedRent_Unit3" type="xs:decimal"/>
            <xs:element minOccurs="0" name="RentalAnalysisUnits_ProposedRent_Unit4" type="xs:decimal"/>
            <xs:element minOccurs="0" name="RentalAnalysisUnits_ProposedRent_Unit5" type="xs:decimal"/>
            <xs:element minOccurs="0" name="RentalAnalysisUnits_ProposedRent_Unit6" type="xs:decimal"/>
            <xs:element minOccurs="0" name="RentalAnalysisUnits_ProposedRent_Unit7" type="xs:decimal"/>
            <xs:element minOccurs="0" name="RentalAnalysisUnits_ProposedRent_Unit8" type="xs:decimal"/>
            <xs:element minOccurs="0" name="RentalAnalysisUnits_ProposedRent_Unit9" type="xs:decimal"/>
            <xs:element minOccurs="0" name="RentalAnalysisUnits_ProposedRent_Unit10" type="xs:decimal"/>
            <xs:element minOccurs="0" name="RentalAnalysisUnits_ProposedRent_Unit11" type="xs:decimal"/>
            <xs:element minOccurs="0" name="RentalAnalysisUnits_ProposedRent_Unit12" type="xs:decimal"/>
            <xs:element minOccurs="0" name="RentalAnalysisUnits_ProposedRent_Unit13" type="xs:decimal"/>
            <xs:element minOccurs="0" name="RentalAnalysisUnits_ProposedRent_Unit14" type="xs:decimal"/>
            <xs:element minOccurs="0" name="RentalAnalysisUnits_ProposedRent_Unit15" type="xs:decimal"/>
            <xs:element minOccurs="0" name="RentalAnalysisUnits_ProposedRent_Unit16" type="xs:decimal"/>
            <xs:element minOccurs="0" name="RentalAnalysisUnits_ProposedRent_Unit17" type="xs:decimal"/>
            <xs:element minOccurs="0" name="RentalAnalysisUnits_ProposedRent_Unit18" type="xs:decimal"/>
            <xs:element minOccurs="0" name="RentalAnalysisUnits_ProposedRent_Unit19" type="xs:decimal"/>
            <xs:element minOccurs="0" name="RentalAnalysisUnits_ProposedRent_Unit20" type="xs:decimal"/>
            <xs:element minOccurs="0" name="RentalAnalysisUnits_SquareFootage_Unit1" type="xs:int"/>
            <xs:element minOccurs="0" name="RentalAnalysisUnits_SquareFootage_Unit2" type="xs:int"/>
            <xs:element minOccurs="0" name="RentalAnalysisUnits_SquareFootage_Unit3" type="xs:int"/>
            <xs:element minOccurs="0" name="RentalAnalysisUnits_SquareFootage_Unit4" type="xs:int"/>
            <xs:element minOccurs="0" name="RentalAnalysisUnits_SquareFootage_Unit5" type="xs:int"/>
            <xs:element minOccurs="0" name="RentalAnalysisUnits_SquareFootage_Unit6" type="xs:int"/>
            <xs:element minOccurs="0" name="RentalAnalysisUnits_SquareFootage_Unit7" type="xs:int"/>
            <xs:element minOccurs="0" name="RentalAnalysisUnits_SquareFootage_Unit8" type="xs:int"/>
            <xs:element minOccurs="0" name="RentalAnalysisUnits_SquareFootage_Unit9" type="xs:int"/>
            <xs:element minOccurs="0" name="RentalAnalysisUnits_SquareFootage_Unit10" type="xs:int"/>
            <xs:element minOccurs="0" name="RentalAnalysisUnits_SquareFootage_Unit11" type="xs:int"/>
            <xs:element minOccurs="0" name="RentalAnalysisUnits_SquareFootage_Unit12" type="xs:int"/>
            <xs:element minOccurs="0" name="RentalAnalysisUnits_SquareFootage_Unit13" type="xs:int"/>
            <xs:element minOccurs="0" name="RentalAnalysisUnits_SquareFootage_Unit14" type="xs:int"/>
            <xs:element minOccurs="0" name="RentalAnalysisUnits_SquareFootage_Unit15" type="xs:int"/>
            <xs:element minOccurs="0" name="RentalAnalysisUnits_SquareFootage_Unit16" type="xs:int"/>
            <xs:element minOccurs="0" name="RentalAnalysisUnits_SquareFootage_Unit17" type="xs:int"/>
            <xs:element minOccurs="0" name="RentalAnalysisUnits_SquareFootage_Unit18" type="xs:int"/>
            <xs:element minOccurs="0" name="RentalAnalysisUnits_SquareFootage_Unit19" type="xs:int"/>
            <xs:element minOccurs="0" name="RentalAnalysisUnits_SquareFootage_Unit20" type="xs:int"/>
            <xs:element minOccurs="0" name="RentalAnalysisUnits_TotalGrossRent_Unit1" type="xs:decimal"/>
            <xs:element minOccurs="0" name="RentalAnalysisUnits_TotalGrossRent_Unit2" type="xs:decimal"/>
            <xs:element minOccurs="0" name="RentalAnalysisUnits_TotalGrossRent_Unit3" type="xs:decimal"/>
            <xs:element minOccurs="0" name="RentalAnalysisUnits_TotalGrossRent_Unit4" type="xs:decimal"/>
            <xs:element minOccurs="0" name="RentalAnalysisUnits_TotalGrossRent_Unit5" type="xs:decimal"/>
            <xs:element minOccurs="0" name="RentalAnalysisUnits_TotalGrossRent_Unit6" type="xs:decimal"/>
            <xs:element minOccurs="0" name="RentalAnalysisUnits_TotalGrossRent_Unit7" type="xs:decimal"/>
            <xs:element minOccurs="0" name="RentalAnalysisUnits_TotalGrossRent_Unit8" type="xs:decimal"/>
            <xs:element minOccurs="0" name="RentalAnalysisUnits_TotalGrossRent_Unit9" type="xs:decimal"/>
            <xs:element minOccurs="0" name="RentalAnalysisUnits_TotalGrossRent_Unit10" type="xs:decimal"/>
            <xs:element minOccurs="0" name="RentalAnalysisUnits_TotalGrossRent_Unit11" type="xs:decimal"/>
            <xs:element minOccurs="0" name="RentalAnalysisUnits_TotalGrossRent_Unit12" type="xs:decimal"/>
            <xs:element minOccurs="0" name="RentalAnalysisUnits_TotalGrossRent_Unit13" type="xs:decimal"/>
            <xs:element minOccurs="0" name="RentalAnalysisUnits_TotalGrossRent_Unit14" type="xs:decimal"/>
            <xs:element minOccurs="0" name="RentalAnalysisUnits_TotalGrossRent_Unit15" type="xs:decimal"/>
            <xs:element minOccurs="0" name="RentalAnalysisUnits_TotalGrossRent_Unit16" type="xs:decimal"/>
            <xs:element minOccurs="0" name="RentalAnalysisUnits_TotalGrossRent_Unit17" type="xs:decimal"/>
            <xs:element minOccurs="0" name="RentalAnalysisUnits_TotalGrossRent_Unit18" type="xs:decimal"/>
            <xs:element minOccurs="0" name="RentalAnalysisUnits_TotalGrossRent_Unit19" type="xs:decimal"/>
            <xs:element minOccurs="0" name="RentalAnalysisUnits_TotalGrossRent_Unit20" type="xs:decimal"/>
            <xs:element minOccurs="0" name="RentalAnalysisUnits_UnitRentRestrictionType_Type_Unit1" type="xs:string"/>
            <xs:element minOccurs="0" name="RentalAnalysisUnits_UnitRentRestrictionType_Type_Unit2" type="xs:string"/>
            <xs:element minOccurs="0" name="RentalAnalysisUnits_UnitRentRestrictionType_Type_Unit3" type="xs:string"/>
            <xs:element minOccurs="0" name="RentalAnalysisUnits_UnitRentRestrictionType_Type_Unit4" type="xs:string"/>
            <xs:element minOccurs="0" name="RentalAnalysisUnits_UnitRentRestrictionType_Type_Unit5" type="xs:string"/>
            <xs:element minOccurs="0" name="RentalAnalysisUnits_UnitRentRestrictionType_Type_Unit6" type="xs:string"/>
            <xs:element minOccurs="0" name="RentalAnalysisUnits_UnitRentRestrictionType_Type_Unit7" type="xs:string"/>
            <xs:element minOccurs="0" name="RentalAnalysisUnits_UnitRentRestrictionType_Type_Unit8" type="xs:string"/>
            <xs:element minOccurs="0" name="RentalAnalysisUnits_UnitRentRestrictionType_Type_Unit9" type="xs:string"/>
            <xs:element minOccurs="0" name="RentalAnalysisUnits_UnitRentRestrictionType_Type_Unit10" type="xs:string"/>
            <xs:element minOccurs="0" name="RentalAnalysisUnits_UnitRentRestrictionType_Type_Unit11" type="xs:string"/>
            <xs:element minOccurs="0" name="RentalAnalysisUnits_UnitRentRestrictionType_Type_Unit12" type="xs:string"/>
            <xs:element minOccurs="0" name="RentalAnalysisUnits_UnitRentRestrictionType_Type_Unit13" type="xs:string"/>
            <xs:element minOccurs="0" name="RentalAnalysisUnits_UnitRentRestrictionType_Type_Unit14" type="xs:string"/>
            <xs:element minOccurs="0" name="RentalAnalysisUnits_UnitRentRestrictionType_Type_Unit15" type="xs:string"/>
            <xs:element minOccurs="0" name="RentalAnalysisUnits_UnitRentRestrictionType_Type_Unit16" type="xs:string"/>
            <xs:element minOccurs="0" name="RentalAnalysisUnits_UnitRentRestrictionType_Type_Unit17" type="xs:string"/>
            <xs:element minOccurs="0" name="RentalAnalysisUnits_UnitRentRestrictionType_Type_Unit18" type="xs:string"/>
            <xs:element minOccurs="0" name="RentalAnalysisUnits_UnitRentRestrictionType_Type_Unit19" type="xs:string"/>
            <xs:element minOccurs="0" name="RentalAnalysisUnits_UnitRentRestrictionType_Type_Unit20" type="xs:string"/>
            <xs:element minOccurs="0" name="RentalAnalysisUnits_UnitRentRestrictionTypeID_Unit1" type="xs:int"/>
            <xs:element minOccurs="0" name="RentalAnalysisUnits_UnitRentRestrictionTypeID_Unit2" type="xs:int"/>
            <xs:element minOccurs="0" name="RentalAnalysisUnits_UnitRentRestrictionTypeID_Unit3" type="xs:int"/>
            <xs:element minOccurs="0" name="RentalAnalysisUnits_UnitRentRestrictionTypeID_Unit4" type="xs:int"/>
            <xs:element minOccurs="0" name="RentalAnalysisUnits_UnitRentRestrictionTypeID_Unit5" type="xs:int"/>
            <xs:element minOccurs="0" name="RentalAnalysisUnits_UnitRentRestrictionTypeID_Unit6" type="xs:int"/>
            <xs:element minOccurs="0" name="RentalAnalysisUnits_UnitRentRestrictionTypeID_Unit7" type="xs:int"/>
            <xs:element minOccurs="0" name="RentalAnalysisUnits_UnitRentRestrictionTypeID_Unit8" type="xs:int"/>
            <xs:element minOccurs="0" name="RentalAnalysisUnits_UnitRentRestrictionTypeID_Unit9" type="xs:int"/>
            <xs:element minOccurs="0" name="RentalAnalysisUnits_UnitRentRestrictionTypeID_Unit10" type="xs:int"/>
            <xs:element minOccurs="0" name="RentalAnalysisUnits_UnitRentRestrictionTypeID_Unit11" type="xs:int"/>
            <xs:element minOccurs="0" name="RentalAnalysisUnits_UnitRentRestrictionTypeID_Unit12" type="xs:int"/>
            <xs:element minOccurs="0" name="RentalAnalysisUnits_UnitRentRestrictionTypeID_Unit13" type="xs:int"/>
            <xs:element minOccurs="0" name="RentalAnalysisUnits_UnitRentRestrictionTypeID_Unit14" type="xs:int"/>
            <xs:element minOccurs="0" name="RentalAnalysisUnits_UnitRentRestrictionTypeID_Unit15" type="xs:int"/>
            <xs:element minOccurs="0" name="RentalAnalysisUnits_UnitRentRestrictionTypeID_Unit16" type="xs:int"/>
            <xs:element minOccurs="0" name="RentalAnalysisUnits_UnitRentRestrictionTypeID_Unit17" type="xs:int"/>
            <xs:element minOccurs="0" name="RentalAnalysisUnits_UnitRentRestrictionTypeID_Unit18" type="xs:int"/>
            <xs:element minOccurs="0" name="RentalAnalysisUnits_UnitRentRestrictionTypeID_Unit19" type="xs:int"/>
            <xs:element minOccurs="0" name="RentalAnalysisUnits_UnitRentRestrictionTypeID_Unit20" type="xs:int"/>
            <xs:element minOccurs="0" name="RentalAnalysisUnits_UtilityAllowance_Unit1" type="xs:decimal"/>
            <xs:element minOccurs="0" name="RentalAnalysisUnits_UtilityAllowance_Unit2" type="xs:decimal"/>
            <xs:element minOccurs="0" name="RentalAnalysisUnits_UtilityAllowance_Unit3" type="xs:decimal"/>
            <xs:element minOccurs="0" name="RentalAnalysisUnits_UtilityAllowance_Unit4" type="xs:decimal"/>
            <xs:element minOccurs="0" name="RentalAnalysisUnits_UtilityAllowance_Unit5" type="xs:decimal"/>
            <xs:element minOccurs="0" name="RentalAnalysisUnits_UtilityAllowance_Unit6" type="xs:decimal"/>
            <xs:element minOccurs="0" name="RentalAnalysisUnits_UtilityAllowance_Unit7" type="xs:decimal"/>
            <xs:element minOccurs="0" name="RentalAnalysisUnits_UtilityAllowance_Unit8" type="xs:decimal"/>
            <xs:element minOccurs="0" name="RentalAnalysisUnits_UtilityAllowance_Unit9" type="xs:decimal"/>
            <xs:element minOccurs="0" name="RentalAnalysisUnits_UtilityAllowance_Unit10" type="xs:decimal"/>
            <xs:element minOccurs="0" name="RentalAnalysisUnits_UtilityAllowance_Unit11" type="xs:decimal"/>
            <xs:element minOccurs="0" name="RentalAnalysisUnits_UtilityAllowance_Unit12" type="xs:decimal"/>
            <xs:element minOccurs="0" name="RentalAnalysisUnits_UtilityAllowance_Unit13" type="xs:decimal"/>
            <xs:element minOccurs="0" name="RentalAnalysisUnits_UtilityAllowance_Unit14" type="xs:decimal"/>
            <xs:element minOccurs="0" name="RentalAnalysisUnits_UtilityAllowance_Unit15" type="xs:decimal"/>
            <xs:element minOccurs="0" name="RentalAnalysisUnits_UtilityAllowance_Unit16" type="xs:decimal"/>
            <xs:element minOccurs="0" name="RentalAnalysisUnits_UtilityAllowance_Unit17" type="xs:decimal"/>
            <xs:element minOccurs="0" name="RentalAnalysisUnits_UtilityAllowance_Unit18" type="xs:decimal"/>
            <xs:element minOccurs="0" name="RentalAnalysisUnits_UtilityAllowance_Unit19" type="xs:decimal"/>
            <xs:element minOccurs="0" name="RentalAnalysisUnits_UtilityAllowance_Unit20" type="xs:decimal"/>
            <xs:element minOccurs="0" name="RentalAnalysisUnits_UtilityUnitType_Description_Unit1" type="xs:string"/>
            <xs:element minOccurs="0" name="RentalAnalysisUnits_UtilityUnitType_Description_Unit2" type="xs:string"/>
            <xs:element minOccurs="0" name="RentalAnalysisUnits_UtilityUnitType_Description_Unit3" type="xs:string"/>
            <xs:element minOccurs="0" name="RentalAnalysisUnits_UtilityUnitType_Description_Unit4" type="xs:string"/>
            <xs:element minOccurs="0" name="RentalAnalysisUnits_UtilityUnitType_Description_Unit5" type="xs:string"/>
            <xs:element minOccurs="0" name="RentalAnalysisUnits_UtilityUnitType_Description_Unit6" type="xs:string"/>
            <xs:element minOccurs="0" name="RentalAnalysisUnits_UtilityUnitType_Description_Unit7" type="xs:string"/>
            <xs:element minOccurs="0" name="RentalAnalysisUnits_UtilityUnitType_Description_Unit8" type="xs:string"/>
            <xs:element minOccurs="0" name="RentalAnalysisUnits_UtilityUnitType_Description_Unit9" type="xs:string"/>
            <xs:element minOccurs="0" name="RentalAnalysisUnits_UtilityUnitType_Description_Unit10" type="xs:string"/>
            <xs:element minOccurs="0" name="RentalAnalysisUnits_UtilityUnitType_Description_Unit11" type="xs:string"/>
            <xs:element minOccurs="0" name="RentalAnalysisUnits_UtilityUnitType_Description_Unit12" type="xs:string"/>
            <xs:element minOccurs="0" name="RentalAnalysisUnits_UtilityUnitType_Description_Unit13" type="xs:string"/>
            <xs:element minOccurs="0" name="RentalAnalysisUnits_UtilityUnitType_Description_Unit14" type="xs:string"/>
            <xs:element minOccurs="0" name="RentalAnalysisUnits_UtilityUnitType_Description_Unit15" type="xs:string"/>
            <xs:element minOccurs="0" name="RentalAnalysisUnits_UtilityUnitType_Description_Unit16" type="xs:string"/>
            <xs:element minOccurs="0" name="RentalAnalysisUnits_UtilityUnitType_Description_Unit17" type="xs:string"/>
            <xs:element minOccurs="0" name="RentalAnalysisUnits_UtilityUnitType_Description_Unit18" type="xs:string"/>
            <xs:element minOccurs="0" name="RentalAnalysisUnits_UtilityUnitType_Description_Unit19" type="xs:string"/>
            <xs:element minOccurs="0" name="RentalAnalysisUnits_UtilityUnitType_Description_Unit20" type="xs:string"/>
            <xs:element minOccurs="0" name="RentalAnalysisUnits_UtilityUnitTypeID_Unit1" type="xs:int"/>
            <xs:element minOccurs="0" name="RentalAnalysisUnits_UtilityUnitTypeID_Unit2" type="xs:int"/>
            <xs:element minOccurs="0" name="RentalAnalysisUnits_UtilityUnitTypeID_Unit3" type="xs:int"/>
            <xs:element minOccurs="0" name="RentalAnalysisUnits_UtilityUnitTypeID_Unit4" type="xs:int"/>
            <xs:element minOccurs="0" name="RentalAnalysisUnits_UtilityUnitTypeID_Unit5" type="xs:int"/>
            <xs:element minOccurs="0" name="RentalAnalysisUnits_UtilityUnitTypeID_Unit6" type="xs:int"/>
            <xs:element minOccurs="0" name="RentalAnalysisUnits_UtilityUnitTypeID_Unit7" type="xs:int"/>
            <xs:element minOccurs="0" name="RentalAnalysisUnits_UtilityUnitTypeID_Unit8" type="xs:int"/>
            <xs:element minOccurs="0" name="RentalAnalysisUnits_UtilityUnitTypeID_Unit9" type="xs:int"/>
            <xs:element minOccurs="0" name="RentalAnalysisUnits_UtilityUnitTypeID_Unit10" type="xs:int"/>
            <xs:element minOccurs="0" name="RentalAnalysisUnits_UtilityUnitTypeID_Unit11" type="xs:int"/>
            <xs:element minOccurs="0" name="RentalAnalysisUnits_UtilityUnitTypeID_Unit12" type="xs:int"/>
            <xs:element minOccurs="0" name="RentalAnalysisUnits_UtilityUnitTypeID_Unit13" type="xs:int"/>
            <xs:element minOccurs="0" name="RentalAnalysisUnits_UtilityUnitTypeID_Unit14" type="xs:int"/>
            <xs:element minOccurs="0" name="RentalAnalysisUnits_UtilityUnitTypeID_Unit15" type="xs:int"/>
            <xs:element minOccurs="0" name="RentalAnalysisUnits_UtilityUnitTypeID_Unit16" type="xs:int"/>
            <xs:element minOccurs="0" name="RentalAnalysisUnits_UtilityUnitTypeID_Unit17" type="xs:int"/>
            <xs:element minOccurs="0" name="RentalAnalysisUnits_UtilityUnitTypeID_Unit18" type="xs:int"/>
            <xs:element minOccurs="0" name="RentalAnalysisUnits_UtilityUnitTypeID_Unit19" type="xs:int"/>
            <xs:element minOccurs="0" name="RentalAnalysisUnits_UtilityUnitTypeID_Unit20" type="xs:int"/>
            <xs:element minOccurs="0" name="RentalAssistance_AmountOfRentalAssistance" type="xs:decimal"/>
            <xs:element minOccurs="0" name="RentalAssistance_AnyLowIncomeUnitsReceiveRentalAssistance" type="xs:boolean"/>
            <xs:element minOccurs="0" name="RentalAssistance_CustomFieldBitValue1" type="xs:boolean"/>
            <xs:element minOccurs="0" name="RentalAssistance_CustomFieldBitValue2" type="xs:boolean"/>
            <xs:element minOccurs="0" name="RentalAssistance_CustomFieldBitValue3" type="xs:boolean"/>
            <xs:element minOccurs="0" name="RentalAssistance_CustomFieldBitValue4" type="xs:boolean"/>
            <xs:element minOccurs="0" name="RentalAssistance_CustomFieldBitValue5" type="xs:boolean"/>
            <xs:element minOccurs="0" name="RentalAssistance_CustomFieldDateValue1" type="xs:date"/>
            <xs:element minOccurs="0" name="RentalAssistance_CustomFieldDateValue2" type="xs:date"/>
            <xs:element minOccurs="0" name="RentalAssistance_CustomFieldDateValue3" type="xs:date"/>
            <xs:element minOccurs="0" name="RentalAssistance_CustomFieldDateValue4" type="xs:date"/>
            <xs:element minOccurs="0" name="RentalAssistance_CustomFieldDateValue5" type="xs:date"/>
            <xs:element minOccurs="0" name="RentalAssistance_CustomFieldDecimalValue1" type="xs:decimal"/>
            <xs:element minOccurs="0" name="RentalAssistance_CustomFieldDecimalValue2" type="xs:decimal"/>
            <xs:element minOccurs="0" name="RentalAssistance_CustomFieldDecimalValue3" type="xs:decimal"/>
            <xs:element minOccurs="0" name="RentalAssistance_CustomFieldDecimalValue4" type="xs:decimal"/>
            <xs:element minOccurs="0" name="RentalAssistance_CustomFieldDecimalValue5" type="xs:decimal"/>
            <xs:element minOccurs="0" name="RentalAssistance_CustomFieldNumericValue1" type="xs:decimal"/>
            <xs:element minOccurs="0" name="RentalAssistance_CustomFieldNumericValue2" type="xs:decimal"/>
            <xs:element minOccurs="0" name="RentalAssistance_CustomFieldNumericValue3" type="xs:decimal"/>
            <xs:element minOccurs="0" name="RentalAssistance_CustomFieldNumericValue4" type="xs:decimal"/>
            <xs:element minOccurs="0" name="RentalAssistance_CustomFieldNumericValue5" type="xs:decimal"/>
            <xs:element minOccurs="0" name="RentalAssistance_CustomFieldTextValue1" type="xs:string"/>
            <xs:element minOccurs="0" name="RentalAssistance_CustomFieldTextValue10" type="xs:string"/>
            <xs:element minOccurs="0" name="RentalAssistance_CustomFieldTextValue11" type="xs:string"/>
            <xs:element minOccurs="0" name="RentalAssistance_CustomFieldTextValue12" type="xs:string"/>
            <xs:element minOccurs="0" name="RentalAssistance_CustomFieldTextValue13" type="xs:string"/>
            <xs:element minOccurs="0" name="RentalAssistance_CustomFieldTextValue14" type="xs:string"/>
            <xs:element minOccurs="0" name="RentalAssistance_CustomFieldTextValue15" type="xs:string"/>
            <xs:element minOccurs="0" name="RentalAssistance_CustomFieldTextValue2" type="xs:string"/>
            <xs:element minOccurs="0" name="RentalAssistance_CustomFieldTextValue3" type="xs:string"/>
            <xs:element minOccurs="0" name="RentalAssistance_CustomFieldTextValue4" type="xs:string"/>
            <xs:element minOccurs="0" name="RentalAssistance_CustomFieldTextValue5" type="xs:string"/>
            <xs:element minOccurs="0" name="RentalAssistance_CustomFieldTextValue6" type="xs:string"/>
            <xs:element minOccurs="0" name="RentalAssistance_CustomFieldTextValue7" type="xs:string"/>
            <xs:element minOccurs="0" name="RentalAssistance_CustomFieldTextValue8" type="xs:string"/>
            <xs:element minOccurs="0" name="RentalAssistance_CustomFieldTextValue9" type="xs:string"/>
            <xs:element minOccurs="0" name="RentalAssistance_LengthOfRentalAssistanceContract" type="xs:int"/>
            <xs:element minOccurs="0" name="RentalAssistance_NumberOfUnitsReceivingAssistance" type="xs:int"/>
            <xs:element minOccurs="0" name="RentalAssistance_Other" type="xs:boolean"/>
            <xs:element minOccurs="0" name="RentalAssistance_OtherDescription" type="xs:string"/>
            <xs:element minOccurs="0" name="RentalAssistance_OwnersRentalSubsidy" type="xs:boolean"/>
            <xs:element minOccurs="0" name="RentalAssistance_RD_x0020_515_x0020_Rental" type="xs:boolean"/>
            <xs:element minOccurs="0" name="RentalAssistance_Section8" type="xs:boolean"/>
            <xs:element minOccurs="0" name="RentalAssistance_Section8Certificates" type="xs:boolean"/>
            <xs:element minOccurs="0" name="RentalAssistance_Section8DevelopmentBasedAssistance" type="xs:boolean"/>
            <xs:element minOccurs="0" name="RentalAssistance_Section8Vouchers" type="xs:boolean"/>
            <xs:element minOccurs="0" name="SellerInformation_AreUtilitiesPresentlyAvailableToTheSite" type="xs:boolean"/>
            <xs:element minOccurs="0" name="SellerInformation_Contact_City" type="xs:string"/>
            <xs:element minOccurs="0" name="SellerInformation_Contact_County" type="xs:string"/>
            <xs:element minOccurs="0" name="SellerInformation_Contact_Email" type="xs:string"/>
            <xs:element minOccurs="0" name="SellerInformation_Contact_Fax" type="xs:string"/>
            <xs:element minOccurs="0" name="SellerInformation_Contact_FirstName" type="xs:string"/>
            <xs:element minOccurs="0" name="SellerInformation_Contact_LastNameOrBusinessName" type="xs:string"/>
            <xs:element minOccurs="0" name="SellerInformation_Contact_MI" type="xs:string"/>
            <xs:element minOccurs="0" name="SellerInformation_Contact_Phone" type="xs:string"/>
            <xs:element minOccurs="0" name="SellerInformation_Contact_PrimaryStreet" type="xs:string"/>
            <xs:element minOccurs="0" name="SellerInformation_Contact_Salutation" type="xs:string"/>
            <xs:element minOccurs="0" name="SellerInformation_Contact_SecondaryStreet" type="xs:string"/>
            <xs:element minOccurs="0" name="SellerInformation_Contact_State" type="xs:string"/>
            <xs:element minOccurs="0" name="SellerInformation_Contact_TaxID" type="xs:string"/>
            <xs:element minOccurs="0" name="SellerInformation_Contact_Title" type="xs:string"/>
            <xs:element minOccurs="0" name="SellerInformation_Contact_Zip" type="xs:string"/>
            <xs:element minOccurs="0" name="SellerInformation_ContactID" type="xs:int"/>
            <xs:element minOccurs="0" name="SellerInformation_CustomFieldBitValue1" type="xs:boolean"/>
            <xs:element minOccurs="0" name="SellerInformation_CustomFieldBitValue2" type="xs:boolean"/>
            <xs:element minOccurs="0" name="SellerInformation_CustomFieldBitValue3" type="xs:boolean"/>
            <xs:element minOccurs="0" name="SellerInformation_CustomFieldBitValue4" type="xs:boolean"/>
            <xs:element minOccurs="0" name="SellerInformation_CustomFieldBitValue5" type="xs:boolean"/>
            <xs:element minOccurs="0" name="SellerInformation_CustomFieldDateValue1" type="xs:date"/>
            <xs:element minOccurs="0" name="SellerInformation_CustomFieldDateValue2" type="xs:date"/>
            <xs:element minOccurs="0" name="SellerInformation_CustomFieldDateValue3" type="xs:date"/>
            <xs:element minOccurs="0" name="SellerInformation_CustomFieldDateValue4" type="xs:date"/>
            <xs:element minOccurs="0" name="SellerInformation_CustomFieldDateValue5" type="xs:date"/>
            <xs:element minOccurs="0" name="SellerInformation_CustomFieldDecimalValue1" type="xs:decimal"/>
            <xs:element minOccurs="0" name="SellerInformation_CustomFieldDecimalValue2" type="xs:decimal"/>
            <xs:element minOccurs="0" name="SellerInformation_CustomFieldDecimalValue3" type="xs:decimal"/>
            <xs:element minOccurs="0" name="SellerInformation_CustomFieldDecimalValue4" type="xs:decimal"/>
            <xs:element minOccurs="0" name="SellerInformation_CustomFieldDecimalValue5" type="xs:decimal"/>
            <xs:element minOccurs="0" name="SellerInformation_CustomFieldNumericValue1" type="xs:decimal"/>
            <xs:element minOccurs="0" name="SellerInformation_CustomFieldNumericValue2" type="xs:decimal"/>
            <xs:element minOccurs="0" name="SellerInformation_CustomFieldNumericValue3" type="xs:decimal"/>
            <xs:element minOccurs="0" name="SellerInformation_CustomFieldNumericValue4" type="xs:decimal"/>
            <xs:element minOccurs="0" name="SellerInformation_CustomFieldNumericValue5" type="xs:decimal"/>
            <xs:element minOccurs="0" name="SellerInformation_CustomFieldTextValue1" type="xs:string"/>
            <xs:element minOccurs="0" name="SellerInformation_CustomFieldTextValue10" type="xs:string"/>
            <xs:element minOccurs="0" name="SellerInformation_CustomFieldTextValue11" type="xs:string"/>
            <xs:element minOccurs="0" name="SellerInformation_CustomFieldTextValue12" type="xs:string"/>
            <xs:element minOccurs="0" name="SellerInformation_CustomFieldTextValue13" type="xs:string"/>
            <xs:element minOccurs="0" name="SellerInformation_CustomFieldTextValue14" type="xs:string"/>
            <xs:element minOccurs="0" name="SellerInformation_CustomFieldTextValue15" type="xs:string"/>
            <xs:element minOccurs="0" name="SellerInformation_CustomFieldTextValue2" type="xs:string"/>
            <xs:element minOccurs="0" name="SellerInformation_CustomFieldTextValue3" type="xs:string"/>
            <xs:element minOccurs="0" name="SellerInformation_CustomFieldTextValue4" type="xs:string"/>
            <xs:element minOccurs="0" name="SellerInformation_CustomFieldTextValue5" type="xs:string"/>
            <xs:element minOccurs="0" name="SellerInformation_CustomFieldTextValue6" type="xs:string"/>
            <xs:element minOccurs="0" name="SellerInformation_CustomFieldTextValue7" type="xs:string"/>
            <xs:element minOccurs="0" name="SellerInformation_CustomFieldTextValue8" type="xs:string"/>
            <xs:element minOccurs="0" name="SellerInformation_CustomFieldTextValue9" type="xs:string"/>
            <xs:element minOccurs="0" name="SellerInformation_EntityContact_City" type="xs:string"/>
            <xs:element minOccurs="0" name="SellerInformation_EntityContact_County" type="xs:string"/>
            <xs:element minOccurs="0" name="SellerInformation_EntityContact_Email" type="xs:string"/>
            <xs:element minOccurs="0" name="SellerInformation_EntityContact_Fax" type="xs:string"/>
            <xs:element minOccurs="0" name="SellerInformation_EntityContact_FirstName" type="xs:string"/>
            <xs:element minOccurs="0" name="SellerInformation_EntityContact_LastNameOrBusinessName" type="xs:string"/>
            <xs:element minOccurs="0" name="SellerInformation_EntityContact_MI" type="xs:string"/>
            <xs:element minOccurs="0" name="SellerInformation_EntityContact_Phone" type="xs:string"/>
            <xs:element minOccurs="0" name="SellerInformation_EntityContact_PrimaryStreet" type="xs:string"/>
            <xs:element minOccurs="0" name="SellerInformation_EntityContact_Salutation" type="xs:string"/>
            <xs:element minOccurs="0" name="SellerInformation_EntityContact_SecondaryStreet" type="xs:string"/>
            <xs:element minOccurs="0" name="SellerInformation_EntityContact_State" type="xs:string"/>
            <xs:element minOccurs="0" name="SellerInformation_EntityContact_TaxID" type="xs:string"/>
            <xs:element minOccurs="0" name="SellerInformation_EntityContact_Title" type="xs:string"/>
            <xs:element minOccurs="0" name="SellerInformation_EntityContact_Zip" type="xs:string"/>
            <xs:element minOccurs="0" name="SellerInformation_EntityContactID" type="xs:int"/>
            <xs:element minOccurs="0" name="SellerInformation_ForProfit" type="xs:boolean"/>
            <xs:element minOccurs="0" name="SellerInformation_SiteCurrentlyInProcessOfZoning" type="xs:boolean"/>
            <xs:element minOccurs="0" name="SellerInformation_SiteCurrentlyZonedForDevelopment" type="xs:boolean"/>
            <xs:element minOccurs="0" name="SellerInformation_WhenIsTheZoningIssueToBeResolved" type="xs:date"/>
            <xs:element minOccurs="0" name="SellerInformation_WhichUtilitiesNeedToBeBroughtToTheSite" type="xs:string"/>
            <xs:element minOccurs="0" name="SetAsideElection_15_x0025_At40_x0025_AMI_x0028_DeepRentSkewing_x0029_" type="xs:boolean"/>
            <xs:element minOccurs="0" name="SetAsideElection_20_x0025_At50_x0025_AMI" type="xs:boolean"/>
            <xs:element minOccurs="0" name="SetAsideElection_25_x0025_At50_x0025_AMI_x0028_NYHOME_x0029_" type="xs:boolean"/>
            <xs:element minOccurs="0" name="SetAsideElection_25_x0025_At60_x0025_AMI_x0028_NYOnly_x0029_" type="xs:boolean"/>
            <xs:element minOccurs="0" name="SetAsideElection_40_x0025_At50_x0025_AMI_x0028_HOME_x0029_" type="xs:boolean"/>
            <xs:element minOccurs="0" name="SetAsideElection_40_x0025_At60_x0025_AMI" type="xs:boolean"/>
            <xs:element minOccurs="0" name="SetAsideElection_40_x0025_at60_x0025_IncomeAveraging" type="xs:boolean"/>
            <xs:element minOccurs="0" name="SetAsideElection_CustomFieldBitValue1" type="xs:boolean"/>
            <xs:element minOccurs="0" name="SetAsideElection_CustomFieldBitValue2" type="xs:boolean"/>
            <xs:element minOccurs="0" name="SetAsideElection_CustomFieldBitValue3" type="xs:boolean"/>
            <xs:element minOccurs="0" name="SetAsideElection_CustomFieldBitValue4" type="xs:boolean"/>
            <xs:element minOccurs="0" name="SetAsideElection_CustomFieldBitValue5" type="xs:boolean"/>
            <xs:element minOccurs="0" name="SetAsideElection_CustomFieldDateValue1" type="xs:date"/>
            <xs:element minOccurs="0" name="SetAsideElection_CustomFieldDateValue2" type="xs:date"/>
            <xs:element minOccurs="0" name="SetAsideElection_CustomFieldDateValue3" type="xs:date"/>
            <xs:element minOccurs="0" name="SetAsideElection_CustomFieldDateValue4" type="xs:date"/>
            <xs:element minOccurs="0" name="SetAsideElection_CustomFieldDateValue5" type="xs:date"/>
            <xs:element minOccurs="0" name="SetAsideElection_CustomFieldDecimalValue1" type="xs:decimal"/>
            <xs:element minOccurs="0" name="SetAsideElection_CustomFieldDecimalValue2" type="xs:decimal"/>
            <xs:element minOccurs="0" name="SetAsideElection_CustomFieldDecimalValue3" type="xs:decimal"/>
            <xs:element minOccurs="0" name="SetAsideElection_CustomFieldDecimalValue4" type="xs:decimal"/>
            <xs:element minOccurs="0" name="SetAsideElection_CustomFieldDecimalValue5" type="xs:decimal"/>
            <xs:element minOccurs="0" name="SetAsideElection_CustomFieldNumericValue1" type="xs:decimal"/>
            <xs:element minOccurs="0" name="SetAsideElection_CustomFieldNumericValue2" type="xs:decimal"/>
            <xs:element minOccurs="0" name="SetAsideElection_CustomFieldNumericValue3" type="xs:decimal"/>
            <xs:element minOccurs="0" name="SetAsideElection_CustomFieldNumericValue4" type="xs:decimal"/>
            <xs:element minOccurs="0" name="SetAsideElection_CustomFieldNumericValue5" type="xs:decimal"/>
            <xs:element minOccurs="0" name="SetAsideElection_CustomFieldTextValue1" type="xs:string"/>
            <xs:element minOccurs="0" name="SetAsideElection_CustomFieldTextValue10" type="xs:string"/>
            <xs:element minOccurs="0" name="SetAsideElection_CustomFieldTextValue11" type="xs:string"/>
            <xs:element minOccurs="0" name="SetAsideElection_CustomFieldTextValue12" type="xs:string"/>
            <xs:element minOccurs="0" name="SetAsideElection_CustomFieldTextValue13" type="xs:string"/>
            <xs:element minOccurs="0" name="SetAsideElection_CustomFieldTextValue14" type="xs:string"/>
            <xs:element minOccurs="0" name="SetAsideElection_CustomFieldTextValue15" type="xs:string"/>
            <xs:element minOccurs="0" name="SetAsideElection_CustomFieldTextValue2" type="xs:string"/>
            <xs:element minOccurs="0" name="SetAsideElection_CustomFieldTextValue3" type="xs:string"/>
            <xs:element minOccurs="0" name="SetAsideElection_CustomFieldTextValue4" type="xs:string"/>
            <xs:element minOccurs="0" name="SetAsideElection_CustomFieldTextValue5" type="xs:string"/>
            <xs:element minOccurs="0" name="SetAsideElection_CustomFieldTextValue6" type="xs:string"/>
            <xs:element minOccurs="0" name="SetAsideElection_CustomFieldTextValue7" type="xs:string"/>
            <xs:element minOccurs="0" name="SetAsideElection_CustomFieldTextValue8" type="xs:string"/>
            <xs:element minOccurs="0" name="SetAsideElection_CustomFieldTextValue9" type="xs:string"/>
            <xs:element minOccurs="0" name="SourcesOfFunds_CDBGGrant" type="xs:decimal"/>
            <xs:element minOccurs="0" name="SourcesOfFunds_CDBGLoan" type="xs:decimal"/>
            <xs:element minOccurs="0" name="SourcesOfFunds_CustomFieldBitValue1" type="xs:boolean"/>
            <xs:element minOccurs="0" name="SourcesOfFunds_CustomFieldBitValue2" type="xs:boolean"/>
            <xs:element minOccurs="0" name="SourcesOfFunds_CustomFieldBitValue3" type="xs:boolean"/>
            <xs:element minOccurs="0" name="SourcesOfFunds_CustomFieldBitValue4" type="xs:boolean"/>
            <xs:element minOccurs="0" name="SourcesOfFunds_CustomFieldBitValue5" type="xs:boolean"/>
            <xs:element minOccurs="0" name="SourcesOfFunds_CustomFieldDateValue1" type="xs:date"/>
            <xs:element minOccurs="0" name="SourcesOfFunds_CustomFieldDateValue2" type="xs:date"/>
            <xs:element minOccurs="0" name="SourcesOfFunds_CustomFieldDateValue3" type="xs:date"/>
            <xs:element minOccurs="0" name="SourcesOfFunds_CustomFieldDateValue4" type="xs:date"/>
            <xs:element minOccurs="0" name="SourcesOfFunds_CustomFieldDateValue5" type="xs:date"/>
            <xs:element minOccurs="0" name="SourcesOfFunds_CustomFieldDecimalValue1" type="xs:decimal"/>
            <xs:element minOccurs="0" name="SourcesOfFunds_CustomFieldDecimalValue2" type="xs:decimal"/>
            <xs:element minOccurs="0" name="SourcesOfFunds_CustomFieldDecimalValue3" type="xs:decimal"/>
            <xs:element minOccurs="0" name="SourcesOfFunds_CustomFieldDecimalValue4" type="xs:decimal"/>
            <xs:element minOccurs="0" name="SourcesOfFunds_CustomFieldDecimalValue5" type="xs:decimal"/>
            <xs:element minOccurs="0" name="SourcesOfFunds_CustomFieldNumericValue1" type="xs:decimal"/>
            <xs:element minOccurs="0" name="SourcesOfFunds_CustomFieldNumericValue2" type="xs:decimal"/>
            <xs:element minOccurs="0" name="SourcesOfFunds_CustomFieldNumericValue3" type="xs:decimal"/>
            <xs:element minOccurs="0" name="SourcesOfFunds_CustomFieldNumericValue4" type="xs:decimal"/>
            <xs:element minOccurs="0" name="SourcesOfFunds_CustomFieldNumericValue5" type="xs:decimal"/>
            <xs:element minOccurs="0" name="SourcesOfFunds_CustomFieldTextValue1" type="xs:string"/>
            <xs:element minOccurs="0" name="SourcesOfFunds_CustomFieldTextValue10" type="xs:string"/>
            <xs:element minOccurs="0" name="SourcesOfFunds_CustomFieldTextValue11" type="xs:string"/>
            <xs:element minOccurs="0" name="SourcesOfFunds_CustomFieldTextValue12" type="xs:string"/>
            <xs:element minOccurs="0" name="SourcesOfFunds_CustomFieldTextValue13" type="xs:string"/>
            <xs:element minOccurs="0" name="SourcesOfFunds_CustomFieldTextValue14" type="xs:string"/>
            <xs:element minOccurs="0" name="SourcesOfFunds_CustomFieldTextValue15" type="xs:string"/>
            <xs:element minOccurs="0" name="SourcesOfFunds_CustomFieldTextValue2" type="xs:string"/>
            <xs:element minOccurs="0" name="SourcesOfFunds_CustomFieldTextValue3" type="xs:string"/>
            <xs:element minOccurs="0" name="SourcesOfFunds_CustomFieldTextValue4" type="xs:string"/>
            <xs:element minOccurs="0" name="SourcesOfFunds_CustomFieldTextValue5" type="xs:string"/>
            <xs:element minOccurs="0" name="SourcesOfFunds_CustomFieldTextValue6" type="xs:string"/>
            <xs:element minOccurs="0" name="SourcesOfFunds_CustomFieldTextValue7" type="xs:string"/>
            <xs:element minOccurs="0" name="SourcesOfFunds_CustomFieldTextValue8" type="xs:string"/>
            <xs:element minOccurs="0" name="SourcesOfFunds_CustomFieldTextValue9" type="xs:string"/>
            <xs:element minOccurs="0" name="SourcesOfFunds_HOMELoand" type="xs:decimal"/>
            <xs:element minOccurs="0" name="SourcesOfFunds_HousingTrustFundLoan" type="xs:decimal"/>
            <xs:element minOccurs="0" name="SourcesOfFunds_RD515_x0020_514_x0020_516_x0020_538Loan" type="xs:decimal"/>
            <xs:element minOccurs="0" name="SourcesOfFunds_TaxableBond" type="xs:decimal"/>
            <xs:element minOccurs="0" name="SourcesOfFunds_TaxExemptBond" type="xs:decimal"/>
            <xs:element minOccurs="0" name="Syndicator_ContactID" type="xs:int"/>
            <xs:element minOccurs="0" name="Syndicator_CustomFieldBitValue1" type="xs:boolean"/>
            <xs:element minOccurs="0" name="Syndicator_CustomFieldBitValue2" type="xs:boolean"/>
            <xs:element minOccurs="0" name="Syndicator_CustomFieldBitValue3" type="xs:boolean"/>
            <xs:element minOccurs="0" name="Syndicator_CustomFieldBitValue4" type="xs:boolean"/>
            <xs:element minOccurs="0" name="Syndicator_CustomFieldBitValue5" type="xs:boolean"/>
            <xs:element minOccurs="0" name="Syndicator_CustomFieldDateValue1" type="xs:date"/>
            <xs:element minOccurs="0" name="Syndicator_CustomFieldDateValue2" type="xs:date"/>
            <xs:element minOccurs="0" name="Syndicator_CustomFieldDateValue3" type="xs:date"/>
            <xs:element minOccurs="0" name="Syndicator_CustomFieldDateValue4" type="xs:date"/>
            <xs:element minOccurs="0" name="Syndicator_CustomFieldDateValue5" type="xs:date"/>
            <xs:element minOccurs="0" name="Syndicator_CustomFieldDecimalValue1" type="xs:decimal"/>
            <xs:element minOccurs="0" name="Syndicator_CustomFieldDecimalValue2" type="xs:decimal"/>
            <xs:element minOccurs="0" name="Syndicator_CustomFieldDecimalValue3" type="xs:decimal"/>
            <xs:element minOccurs="0" name="Syndicator_CustomFieldDecimalValue4" type="xs:decimal"/>
            <xs:element minOccurs="0" name="Syndicator_CustomFieldDecimalValue5" type="xs:decimal"/>
            <xs:element minOccurs="0" name="Syndicator_CustomFieldNumericValue1" type="xs:decimal"/>
            <xs:element minOccurs="0" name="Syndicator_CustomFieldNumericValue2" type="xs:decimal"/>
            <xs:element minOccurs="0" name="Syndicator_CustomFieldNumericValue3" type="xs:decimal"/>
            <xs:element minOccurs="0" name="Syndicator_CustomFieldNumericValue4" type="xs:decimal"/>
            <xs:element minOccurs="0" name="Syndicator_CustomFieldNumericValue5" type="xs:decimal"/>
            <xs:element minOccurs="0" name="Syndicator_CustomFieldTextValue1" type="xs:string"/>
            <xs:element minOccurs="0" name="Syndicator_CustomFieldTextValue10" type="xs:string"/>
            <xs:element minOccurs="0" name="Syndicator_CustomFieldTextValue11" type="xs:string"/>
            <xs:element minOccurs="0" name="Syndicator_CustomFieldTextValue12" type="xs:string"/>
            <xs:element minOccurs="0" name="Syndicator_CustomFieldTextValue13" type="xs:string"/>
            <xs:element minOccurs="0" name="Syndicator_CustomFieldTextValue14" type="xs:string"/>
            <xs:element minOccurs="0" name="Syndicator_CustomFieldTextValue15" type="xs:string"/>
            <xs:element minOccurs="0" name="Syndicator_CustomFieldTextValue2" type="xs:string"/>
            <xs:element minOccurs="0" name="Syndicator_CustomFieldTextValue3" type="xs:string"/>
            <xs:element minOccurs="0" name="Syndicator_CustomFieldTextValue4" type="xs:string"/>
            <xs:element minOccurs="0" name="Syndicator_CustomFieldTextValue5" type="xs:string"/>
            <xs:element minOccurs="0" name="Syndicator_CustomFieldTextValue6" type="xs:string"/>
            <xs:element minOccurs="0" name="Syndicator_CustomFieldTextValue7" type="xs:string"/>
            <xs:element minOccurs="0" name="Syndicator_CustomFieldTextValue8" type="xs:string"/>
            <xs:element minOccurs="0" name="Syndicator_CustomFieldTextValue9" type="xs:string"/>
            <xs:element minOccurs="0" name="Syndicator_EntityContactID" type="xs:int"/>
            <xs:element minOccurs="0" name="TargetedUnitPopulation_CustomFieldBitValue1_Item1" type="xs:boolean"/>
            <xs:element minOccurs="0" name="TargetedUnitPopulation_CustomFieldBitValue1_Item2" type="xs:boolean"/>
            <xs:element minOccurs="0" name="TargetedUnitPopulation_CustomFieldBitValue1_Item3" type="xs:boolean"/>
            <xs:element minOccurs="0" name="TargetedUnitPopulation_CustomFieldBitValue1_Item4" type="xs:boolean"/>
            <xs:element minOccurs="0" name="TargetedUnitPopulation_CustomFieldBitValue1_Item5" type="xs:boolean"/>
            <xs:element minOccurs="0" name="TargetedUnitPopulation_CustomFieldBitValue1_Item6" type="xs:boolean"/>
            <xs:element minOccurs="0" name="TargetedUnitPopulation_CustomFieldBitValue1_Item7" type="xs:boolean"/>
            <xs:element minOccurs="0" name="TargetedUnitPopulation_CustomFieldBitValue1_Item8" type="xs:boolean"/>
            <xs:element minOccurs="0" name="TargetedUnitPopulation_CustomFieldBitValue1_Item9" type="xs:boolean"/>
            <xs:element minOccurs="0" name="TargetedUnitPopulation_CustomFieldBitValue1_Item10" type="xs:boolean"/>
            <xs:element minOccurs="0" name="TargetedUnitPopulation_CustomFieldBitValue2_Item1" type="xs:boolean"/>
            <xs:element minOccurs="0" name="TargetedUnitPopulation_CustomFieldBitValue2_Item2" type="xs:boolean"/>
            <xs:element minOccurs="0" name="TargetedUnitPopulation_CustomFieldBitValue2_Item3" type="xs:boolean"/>
            <xs:element minOccurs="0" name="TargetedUnitPopulation_CustomFieldBitValue2_Item4" type="xs:boolean"/>
            <xs:element minOccurs="0" name="TargetedUnitPopulation_CustomFieldBitValue2_Item5" type="xs:boolean"/>
            <xs:element minOccurs="0" name="TargetedUnitPopulation_CustomFieldBitValue2_Item6" type="xs:boolean"/>
            <xs:element minOccurs="0" name="TargetedUnitPopulation_CustomFieldBitValue2_Item7" type="xs:boolean"/>
            <xs:element minOccurs="0" name="TargetedUnitPopulation_CustomFieldBitValue2_Item8" type="xs:boolean"/>
            <xs:element minOccurs="0" name="TargetedUnitPopulation_CustomFieldBitValue2_Item9" type="xs:boolean"/>
            <xs:element minOccurs="0" name="TargetedUnitPopulation_CustomFieldBitValue2_Item10" type="xs:boolean"/>
            <xs:element minOccurs="0" name="TargetedUnitPopulation_CustomFieldBitValue3_Item1" type="xs:boolean"/>
            <xs:element minOccurs="0" name="TargetedUnitPopulation_CustomFieldBitValue3_Item2" type="xs:boolean"/>
            <xs:element minOccurs="0" name="TargetedUnitPopulation_CustomFieldBitValue3_Item3" type="xs:boolean"/>
            <xs:element minOccurs="0" name="TargetedUnitPopulation_CustomFieldBitValue3_Item4" type="xs:boolean"/>
            <xs:element minOccurs="0" name="TargetedUnitPopulation_CustomFieldBitValue3_Item5" type="xs:boolean"/>
            <xs:element minOccurs="0" name="TargetedUnitPopulation_CustomFieldBitValue3_Item6" type="xs:boolean"/>
            <xs:element minOccurs="0" name="TargetedUnitPopulation_CustomFieldBitValue3_Item7" type="xs:boolean"/>
            <xs:element minOccurs="0" name="TargetedUnitPopulation_CustomFieldBitValue3_Item8" type="xs:boolean"/>
            <xs:element minOccurs="0" name="TargetedUnitPopulation_CustomFieldBitValue3_Item9" type="xs:boolean"/>
            <xs:element minOccurs="0" name="TargetedUnitPopulation_CustomFieldBitValue3_Item10" type="xs:boolean"/>
            <xs:element minOccurs="0" name="TargetedUnitPopulation_CustomFieldBitValue4_Item1" type="xs:boolean"/>
            <xs:element minOccurs="0" name="TargetedUnitPopulation_CustomFieldBitValue4_Item2" type="xs:boolean"/>
            <xs:element minOccurs="0" name="TargetedUnitPopulation_CustomFieldBitValue4_Item3" type="xs:boolean"/>
            <xs:element minOccurs="0" name="TargetedUnitPopulation_CustomFieldBitValue4_Item4" type="xs:boolean"/>
            <xs:element minOccurs="0" name="TargetedUnitPopulation_CustomFieldBitValue4_Item5" type="xs:boolean"/>
            <xs:element minOccurs="0" name="TargetedUnitPopulation_CustomFieldBitValue4_Item6" type="xs:boolean"/>
            <xs:element minOccurs="0" name="TargetedUnitPopulation_CustomFieldBitValue4_Item7" type="xs:boolean"/>
            <xs:element minOccurs="0" name="TargetedUnitPopulation_CustomFieldBitValue4_Item8" type="xs:boolean"/>
            <xs:element minOccurs="0" name="TargetedUnitPopulation_CustomFieldBitValue4_Item9" type="xs:boolean"/>
            <xs:element minOccurs="0" name="TargetedUnitPopulation_CustomFieldBitValue4_Item10" type="xs:boolean"/>
            <xs:element minOccurs="0" name="TargetedUnitPopulation_CustomFieldBitValue5_Item1" type="xs:boolean"/>
            <xs:element minOccurs="0" name="TargetedUnitPopulation_CustomFieldBitValue5_Item2" type="xs:boolean"/>
            <xs:element minOccurs="0" name="TargetedUnitPopulation_CustomFieldBitValue5_Item3" type="xs:boolean"/>
            <xs:element minOccurs="0" name="TargetedUnitPopulation_CustomFieldBitValue5_Item4" type="xs:boolean"/>
            <xs:element minOccurs="0" name="TargetedUnitPopulation_CustomFieldBitValue5_Item5" type="xs:boolean"/>
            <xs:element minOccurs="0" name="TargetedUnitPopulation_CustomFieldBitValue5_Item6" type="xs:boolean"/>
            <xs:element minOccurs="0" name="TargetedUnitPopulation_CustomFieldBitValue5_Item7" type="xs:boolean"/>
            <xs:element minOccurs="0" name="TargetedUnitPopulation_CustomFieldBitValue5_Item8" type="xs:boolean"/>
            <xs:element minOccurs="0" name="TargetedUnitPopulation_CustomFieldBitValue5_Item9" type="xs:boolean"/>
            <xs:element minOccurs="0" name="TargetedUnitPopulation_CustomFieldBitValue5_Item10" type="xs:boolean"/>
            <xs:element minOccurs="0" name="TargetedUnitPopulation_CustomFieldDateValue1_Item1" type="xs:date"/>
            <xs:element minOccurs="0" name="TargetedUnitPopulation_CustomFieldDateValue1_Item2" type="xs:date"/>
            <xs:element minOccurs="0" name="TargetedUnitPopulation_CustomFieldDateValue1_Item3" type="xs:date"/>
            <xs:element minOccurs="0" name="TargetedUnitPopulation_CustomFieldDateValue1_Item4" type="xs:date"/>
            <xs:element minOccurs="0" name="TargetedUnitPopulation_CustomFieldDateValue1_Item5" type="xs:date"/>
            <xs:element minOccurs="0" name="TargetedUnitPopulation_CustomFieldDateValue1_Item6" type="xs:date"/>
            <xs:element minOccurs="0" name="TargetedUnitPopulation_CustomFieldDateValue1_Item7" type="xs:date"/>
            <xs:element minOccurs="0" name="TargetedUnitPopulation_CustomFieldDateValue1_Item8" type="xs:date"/>
            <xs:element minOccurs="0" name="TargetedUnitPopulation_CustomFieldDateValue1_Item9" type="xs:date"/>
            <xs:element minOccurs="0" name="TargetedUnitPopulation_CustomFieldDateValue1_Item10" type="xs:date"/>
            <xs:element minOccurs="0" name="TargetedUnitPopulation_CustomFieldDateValue2_Item1" type="xs:date"/>
            <xs:element minOccurs="0" name="TargetedUnitPopulation_CustomFieldDateValue2_Item2" type="xs:date"/>
            <xs:element minOccurs="0" name="TargetedUnitPopulation_CustomFieldDateValue2_Item3" type="xs:date"/>
            <xs:element minOccurs="0" name="TargetedUnitPopulation_CustomFieldDateValue2_Item4" type="xs:date"/>
            <xs:element minOccurs="0" name="TargetedUnitPopulation_CustomFieldDateValue2_Item5" type="xs:date"/>
            <xs:element minOccurs="0" name="TargetedUnitPopulation_CustomFieldDateValue2_Item6" type="xs:date"/>
            <xs:element minOccurs="0" name="TargetedUnitPopulation_CustomFieldDateValue2_Item7" type="xs:date"/>
            <xs:element minOccurs="0" name="TargetedUnitPopulation_CustomFieldDateValue2_Item8" type="xs:date"/>
            <xs:element minOccurs="0" name="TargetedUnitPopulation_CustomFieldDateValue2_Item9" type="xs:date"/>
            <xs:element minOccurs="0" name="TargetedUnitPopulation_CustomFieldDateValue2_Item10" type="xs:date"/>
            <xs:element minOccurs="0" name="TargetedUnitPopulation_CustomFieldDateValue3_Item1" type="xs:date"/>
            <xs:element minOccurs="0" name="TargetedUnitPopulation_CustomFieldDateValue3_Item2" type="xs:date"/>
            <xs:element minOccurs="0" name="TargetedUnitPopulation_CustomFieldDateValue3_Item3" type="xs:date"/>
            <xs:element minOccurs="0" name="TargetedUnitPopulation_CustomFieldDateValue3_Item4" type="xs:date"/>
            <xs:element minOccurs="0" name="TargetedUnitPopulation_CustomFieldDateValue3_Item5" type="xs:date"/>
            <xs:element minOccurs="0" name="TargetedUnitPopulation_CustomFieldDateValue3_Item6" type="xs:date"/>
            <xs:element minOccurs="0" name="TargetedUnitPopulation_CustomFieldDateValue3_Item7" type="xs:date"/>
            <xs:element minOccurs="0" name="TargetedUnitPopulation_CustomFieldDateValue3_Item8" type="xs:date"/>
            <xs:element minOccurs="0" name="TargetedUnitPopulation_CustomFieldDateValue3_Item9" type="xs:date"/>
            <xs:element minOccurs="0" name="TargetedUnitPopulation_CustomFieldDateValue3_Item10" type="xs:date"/>
            <xs:element minOccurs="0" name="TargetedUnitPopulation_CustomFieldDateValue4_Item1" type="xs:date"/>
            <xs:element minOccurs="0" name="TargetedUnitPopulation_CustomFieldDateValue4_Item2" type="xs:date"/>
            <xs:element minOccurs="0" name="TargetedUnitPopulation_CustomFieldDateValue4_Item3" type="xs:date"/>
            <xs:element minOccurs="0" name="TargetedUnitPopulation_CustomFieldDateValue4_Item4" type="xs:date"/>
            <xs:element minOccurs="0" name="TargetedUnitPopulation_CustomFieldDateValue4_Item5" type="xs:date"/>
            <xs:element minOccurs="0" name="TargetedUnitPopulation_CustomFieldDateValue4_Item6" type="xs:date"/>
            <xs:element minOccurs="0" name="TargetedUnitPopulation_CustomFieldDateValue4_Item7" type="xs:date"/>
            <xs:element minOccurs="0" name="TargetedUnitPopulation_CustomFieldDateValue4_Item8" type="xs:date"/>
            <xs:element minOccurs="0" name="TargetedUnitPopulation_CustomFieldDateValue4_Item9" type="xs:date"/>
            <xs:element minOccurs="0" name="TargetedUnitPopulation_CustomFieldDateValue4_Item10" type="xs:date"/>
            <xs:element minOccurs="0" name="TargetedUnitPopulation_CustomFieldDateValue5_Item1" type="xs:date"/>
            <xs:element minOccurs="0" name="TargetedUnitPopulation_CustomFieldDateValue5_Item2" type="xs:date"/>
            <xs:element minOccurs="0" name="TargetedUnitPopulation_CustomFieldDateValue5_Item3" type="xs:date"/>
            <xs:element minOccurs="0" name="TargetedUnitPopulation_CustomFieldDateValue5_Item4" type="xs:date"/>
            <xs:element minOccurs="0" name="TargetedUnitPopulation_CustomFieldDateValue5_Item5" type="xs:date"/>
            <xs:element minOccurs="0" name="TargetedUnitPopulation_CustomFieldDateValue5_Item6" type="xs:date"/>
            <xs:element minOccurs="0" name="TargetedUnitPopulation_CustomFieldDateValue5_Item7" type="xs:date"/>
            <xs:element minOccurs="0" name="TargetedUnitPopulation_CustomFieldDateValue5_Item8" type="xs:date"/>
            <xs:element minOccurs="0" name="TargetedUnitPopulation_CustomFieldDateValue5_Item9" type="xs:date"/>
            <xs:element minOccurs="0" name="TargetedUnitPopulation_CustomFieldDateValue5_Item10" type="xs:date"/>
            <xs:element minOccurs="0" name="TargetedUnitPopulation_CustomFieldDecimalValue1_Item1" type="xs:decimal"/>
            <xs:element minOccurs="0" name="TargetedUnitPopulation_CustomFieldDecimalValue1_Item2" type="xs:decimal"/>
            <xs:element minOccurs="0" name="TargetedUnitPopulation_CustomFieldDecimalValue1_Item3" type="xs:decimal"/>
            <xs:element minOccurs="0" name="TargetedUnitPopulation_CustomFieldDecimalValue1_Item4" type="xs:decimal"/>
            <xs:element minOccurs="0" name="TargetedUnitPopulation_CustomFieldDecimalValue1_Item5" type="xs:decimal"/>
            <xs:element minOccurs="0" name="TargetedUnitPopulation_CustomFieldDecimalValue1_Item6" type="xs:decimal"/>
            <xs:element minOccurs="0" name="TargetedUnitPopulation_CustomFieldDecimalValue1_Item7" type="xs:decimal"/>
            <xs:element minOccurs="0" name="TargetedUnitPopulation_CustomFieldDecimalValue1_Item8" type="xs:decimal"/>
            <xs:element minOccurs="0" name="TargetedUnitPopulation_CustomFieldDecimalValue1_Item9" type="xs:decimal"/>
            <xs:element minOccurs="0" name="TargetedUnitPopulation_CustomFieldDecimalValue1_Item10" type="xs:decimal"/>
            <xs:element minOccurs="0" name="TargetedUnitPopulation_CustomFieldDecimalValue2_Item1" type="xs:decimal"/>
            <xs:element minOccurs="0" name="TargetedUnitPopulation_CustomFieldDecimalValue2_Item2" type="xs:decimal"/>
            <xs:element minOccurs="0" name="TargetedUnitPopulation_CustomFieldDecimalValue2_Item3" type="xs:decimal"/>
            <xs:element minOccurs="0" name="TargetedUnitPopulation_CustomFieldDecimalValue2_Item4" type="xs:decimal"/>
            <xs:element minOccurs="0" name="TargetedUnitPopulation_CustomFieldDecimalValue2_Item5" type="xs:decimal"/>
            <xs:element minOccurs="0" name="TargetedUnitPopulation_CustomFieldDecimalValue2_Item6" type="xs:decimal"/>
            <xs:element minOccurs="0" name="TargetedUnitPopulation_CustomFieldDecimalValue2_Item7" type="xs:decimal"/>
            <xs:element minOccurs="0" name="TargetedUnitPopulation_CustomFieldDecimalValue2_Item8" type="xs:decimal"/>
            <xs:element minOccurs="0" name="TargetedUnitPopulation_CustomFieldDecimalValue2_Item9" type="xs:decimal"/>
            <xs:element minOccurs="0" name="TargetedUnitPopulation_CustomFieldDecimalValue2_Item10" type="xs:decimal"/>
            <xs:element minOccurs="0" name="TargetedUnitPopulation_CustomFieldDecimalValue3_Item1" type="xs:decimal"/>
            <xs:element minOccurs="0" name="TargetedUnitPopulation_CustomFieldDecimalValue3_Item2" type="xs:decimal"/>
            <xs:element minOccurs="0" name="TargetedUnitPopulation_CustomFieldDecimalValue3_Item3" type="xs:decimal"/>
            <xs:element minOccurs="0" name="TargetedUnitPopulation_CustomFieldDecimalValue3_Item4" type="xs:decimal"/>
            <xs:element minOccurs="0" name="TargetedUnitPopulation_CustomFieldDecimalValue3_Item5" type="xs:decimal"/>
            <xs:element minOccurs="0" name="TargetedUnitPopulation_CustomFieldDecimalValue3_Item6" type="xs:decimal"/>
            <xs:element minOccurs="0" name="TargetedUnitPopulation_CustomFieldDecimalValue3_Item7" type="xs:decimal"/>
            <xs:element minOccurs="0" name="TargetedUnitPopulation_CustomFieldDecimalValue3_Item8" type="xs:decimal"/>
            <xs:element minOccurs="0" name="TargetedUnitPopulation_CustomFieldDecimalValue3_Item9" type="xs:decimal"/>
            <xs:element minOccurs="0" name="TargetedUnitPopulation_CustomFieldDecimalValue3_Item10" type="xs:decimal"/>
            <xs:element minOccurs="0" name="TargetedUnitPopulation_CustomFieldDecimalValue4_Item1" type="xs:decimal"/>
            <xs:element minOccurs="0" name="TargetedUnitPopulation_CustomFieldDecimalValue4_Item2" type="xs:decimal"/>
            <xs:element minOccurs="0" name="TargetedUnitPopulation_CustomFieldDecimalValue4_Item3" type="xs:decimal"/>
            <xs:element minOccurs="0" name="TargetedUnitPopulation_CustomFieldDecimalValue4_Item4" type="xs:decimal"/>
            <xs:element minOccurs="0" name="TargetedUnitPopulation_CustomFieldDecimalValue4_Item5" type="xs:decimal"/>
            <xs:element minOccurs="0" name="TargetedUnitPopulation_CustomFieldDecimalValue4_Item6" type="xs:decimal"/>
            <xs:element minOccurs="0" name="TargetedUnitPopulation_CustomFieldDecimalValue4_Item7" type="xs:decimal"/>
            <xs:element minOccurs="0" name="TargetedUnitPopulation_CustomFieldDecimalValue4_Item8" type="xs:decimal"/>
            <xs:element minOccurs="0" name="TargetedUnitPopulation_CustomFieldDecimalValue4_Item9" type="xs:decimal"/>
            <xs:element minOccurs="0" name="TargetedUnitPopulation_CustomFieldDecimalValue4_Item10" type="xs:decimal"/>
            <xs:element minOccurs="0" name="TargetedUnitPopulation_CustomFieldDecimalValue5_Item1" type="xs:decimal"/>
            <xs:element minOccurs="0" name="TargetedUnitPopulation_CustomFieldDecimalValue5_Item2" type="xs:decimal"/>
            <xs:element minOccurs="0" name="TargetedUnitPopulation_CustomFieldDecimalValue5_Item3" type="xs:decimal"/>
            <xs:element minOccurs="0" name="TargetedUnitPopulation_CustomFieldDecimalValue5_Item4" type="xs:decimal"/>
            <xs:element minOccurs="0" name="TargetedUnitPopulation_CustomFieldDecimalValue5_Item5" type="xs:decimal"/>
            <xs:element minOccurs="0" name="TargetedUnitPopulation_CustomFieldDecimalValue5_Item6" type="xs:decimal"/>
            <xs:element minOccurs="0" name="TargetedUnitPopulation_CustomFieldDecimalValue5_Item7" type="xs:decimal"/>
            <xs:element minOccurs="0" name="TargetedUnitPopulation_CustomFieldDecimalValue5_Item8" type="xs:decimal"/>
            <xs:element minOccurs="0" name="TargetedUnitPopulation_CustomFieldDecimalValue5_Item9" type="xs:decimal"/>
            <xs:element minOccurs="0" name="TargetedUnitPopulation_CustomFieldDecimalValue5_Item10" type="xs:decimal"/>
            <xs:element minOccurs="0" name="TargetedUnitPopulation_CustomFieldNumericValue1_Item1" type="xs:decimal"/>
            <xs:element minOccurs="0" name="TargetedUnitPopulation_CustomFieldNumericValue1_Item2" type="xs:decimal"/>
            <xs:element minOccurs="0" name="TargetedUnitPopulation_CustomFieldNumericValue1_Item3" type="xs:decimal"/>
            <xs:element minOccurs="0" name="TargetedUnitPopulation_CustomFieldNumericValue1_Item4" type="xs:decimal"/>
            <xs:element minOccurs="0" name="TargetedUnitPopulation_CustomFieldNumericValue1_Item5" type="xs:decimal"/>
            <xs:element minOccurs="0" name="TargetedUnitPopulation_CustomFieldNumericValue1_Item6" type="xs:decimal"/>
            <xs:element minOccurs="0" name="TargetedUnitPopulation_CustomFieldNumericValue1_Item7" type="xs:decimal"/>
            <xs:element minOccurs="0" name="TargetedUnitPopulation_CustomFieldNumericValue1_Item8" type="xs:decimal"/>
            <xs:element minOccurs="0" name="TargetedUnitPopulation_CustomFieldNumericValue1_Item9" type="xs:decimal"/>
            <xs:element minOccurs="0" name="TargetedUnitPopulation_CustomFieldNumericValue1_Item10" type="xs:decimal"/>
            <xs:element minOccurs="0" name="TargetedUnitPopulation_CustomFieldNumericValue2_Item1" type="xs:decimal"/>
            <xs:element minOccurs="0" name="TargetedUnitPopulation_CustomFieldNumericValue2_Item2" type="xs:decimal"/>
            <xs:element minOccurs="0" name="TargetedUnitPopulation_CustomFieldNumericValue2_Item3" type="xs:decimal"/>
            <xs:element minOccurs="0" name="TargetedUnitPopulation_CustomFieldNumericValue2_Item4" type="xs:decimal"/>
            <xs:element minOccurs="0" name="TargetedUnitPopulation_CustomFieldNumericValue2_Item5" type="xs:decimal"/>
            <xs:element minOccurs="0" name="TargetedUnitPopulation_CustomFieldNumericValue2_Item6" type="xs:decimal"/>
            <xs:element minOccurs="0" name="TargetedUnitPopulation_CustomFieldNumericValue2_Item7" type="xs:decimal"/>
            <xs:element minOccurs="0" name="TargetedUnitPopulation_CustomFieldNumericValue2_Item8" type="xs:decimal"/>
            <xs:element minOccurs="0" name="TargetedUnitPopulation_CustomFieldNumericValue2_Item9" type="xs:decimal"/>
            <xs:element minOccurs="0" name="TargetedUnitPopulation_CustomFieldNumericValue2_Item10" type="xs:decimal"/>
            <xs:element minOccurs="0" name="TargetedUnitPopulation_CustomFieldNumericValue3_Item1" type="xs:decimal"/>
            <xs:element minOccurs="0" name="TargetedUnitPopulation_CustomFieldNumericValue3_Item2" type="xs:decimal"/>
            <xs:element minOccurs="0" name="TargetedUnitPopulation_CustomFieldNumericValue3_Item3" type="xs:decimal"/>
            <xs:element minOccurs="0" name="TargetedUnitPopulation_CustomFieldNumericValue3_Item4" type="xs:decimal"/>
            <xs:element minOccurs="0" name="TargetedUnitPopulation_CustomFieldNumericValue3_Item5" type="xs:decimal"/>
            <xs:element minOccurs="0" name="TargetedUnitPopulation_CustomFieldNumericValue3_Item6" type="xs:decimal"/>
            <xs:element minOccurs="0" name="TargetedUnitPopulation_CustomFieldNumericValue3_Item7" type="xs:decimal"/>
            <xs:element minOccurs="0" name="TargetedUnitPopulation_CustomFieldNumericValue3_Item8" type="xs:decimal"/>
            <xs:element minOccurs="0" name="TargetedUnitPopulation_CustomFieldNumericValue3_Item9" type="xs:decimal"/>
            <xs:element minOccurs="0" name="TargetedUnitPopulation_CustomFieldNumericValue3_Item10" type="xs:decimal"/>
            <xs:element minOccurs="0" name="TargetedUnitPopulation_CustomFieldNumericValue4_Item1" type="xs:decimal"/>
            <xs:element minOccurs="0" name="TargetedUnitPopulation_CustomFieldNumericValue4_Item2" type="xs:decimal"/>
            <xs:element minOccurs="0" name="TargetedUnitPopulation_CustomFieldNumericValue4_Item3" type="xs:decimal"/>
            <xs:element minOccurs="0" name="TargetedUnitPopulation_CustomFieldNumericValue4_Item4" type="xs:decimal"/>
            <xs:element minOccurs="0" name="TargetedUnitPopulation_CustomFieldNumericValue4_Item5" type="xs:decimal"/>
            <xs:element minOccurs="0" name="TargetedUnitPopulation_CustomFieldNumericValue4_Item6" type="xs:decimal"/>
            <xs:element minOccurs="0" name="TargetedUnitPopulation_CustomFieldNumericValue4_Item7" type="xs:decimal"/>
            <xs:element minOccurs="0" name="TargetedUnitPopulation_CustomFieldNumericValue4_Item8" type="xs:decimal"/>
            <xs:element minOccurs="0" name="TargetedUnitPopulation_CustomFieldNumericValue4_Item9" type="xs:decimal"/>
            <xs:element minOccurs="0" name="TargetedUnitPopulation_CustomFieldNumericValue4_Item10" type="xs:decimal"/>
            <xs:element minOccurs="0" name="TargetedUnitPopulation_CustomFieldNumericValue5_Item1" type="xs:decimal"/>
            <xs:element minOccurs="0" name="TargetedUnitPopulation_CustomFieldNumericValue5_Item2" type="xs:decimal"/>
            <xs:element minOccurs="0" name="TargetedUnitPopulation_CustomFieldNumericValue5_Item3" type="xs:decimal"/>
            <xs:element minOccurs="0" name="TargetedUnitPopulation_CustomFieldNumericValue5_Item4" type="xs:decimal"/>
            <xs:element minOccurs="0" name="TargetedUnitPopulation_CustomFieldNumericValue5_Item5" type="xs:decimal"/>
            <xs:element minOccurs="0" name="TargetedUnitPopulation_CustomFieldNumericValue5_Item6" type="xs:decimal"/>
            <xs:element minOccurs="0" name="TargetedUnitPopulation_CustomFieldNumericValue5_Item7" type="xs:decimal"/>
            <xs:element minOccurs="0" name="TargetedUnitPopulation_CustomFieldNumericValue5_Item8" type="xs:decimal"/>
            <xs:element minOccurs="0" name="TargetedUnitPopulation_CustomFieldNumericValue5_Item9" type="xs:decimal"/>
            <xs:element minOccurs="0" name="TargetedUnitPopulation_CustomFieldNumericValue5_Item10" type="xs:decimal"/>
            <xs:element minOccurs="0" name="TargetedUnitPopulation_CustomFieldTextValue1_Item1" type="xs:string"/>
            <xs:element minOccurs="0" name="TargetedUnitPopulation_CustomFieldTextValue1_Item2" type="xs:string"/>
            <xs:element minOccurs="0" name="TargetedUnitPopulation_CustomFieldTextValue1_Item3" type="xs:string"/>
            <xs:element minOccurs="0" name="TargetedUnitPopulation_CustomFieldTextValue1_Item4" type="xs:string"/>
            <xs:element minOccurs="0" name="TargetedUnitPopulation_CustomFieldTextValue1_Item5" type="xs:string"/>
            <xs:element minOccurs="0" name="TargetedUnitPopulation_CustomFieldTextValue1_Item6" type="xs:string"/>
            <xs:element minOccurs="0" name="TargetedUnitPopulation_CustomFieldTextValue1_Item7" type="xs:string"/>
            <xs:element minOccurs="0" name="TargetedUnitPopulation_CustomFieldTextValue1_Item8" type="xs:string"/>
            <xs:element minOccurs="0" name="TargetedUnitPopulation_CustomFieldTextValue1_Item9" type="xs:string"/>
            <xs:element minOccurs="0" name="TargetedUnitPopulation_CustomFieldTextValue1_Item10" type="xs:string"/>
            <xs:element minOccurs="0" name="TargetedUnitPopulation_CustomFieldTextValue10_Item1" type="xs:string"/>
            <xs:element minOccurs="0" name="TargetedUnitPopulation_CustomFieldTextValue10_Item2" type="xs:string"/>
            <xs:element minOccurs="0" name="TargetedUnitPopulation_CustomFieldTextValue10_Item3" type="xs:string"/>
            <xs:element minOccurs="0" name="TargetedUnitPopulation_CustomFieldTextValue10_Item4" type="xs:string"/>
            <xs:element minOccurs="0" name="TargetedUnitPopulation_CustomFieldTextValue10_Item5" type="xs:string"/>
            <xs:element minOccurs="0" name="TargetedUnitPopulation_CustomFieldTextValue10_Item6" type="xs:string"/>
            <xs:element minOccurs="0" name="TargetedUnitPopulation_CustomFieldTextValue10_Item7" type="xs:string"/>
            <xs:element minOccurs="0" name="TargetedUnitPopulation_CustomFieldTextValue10_Item8" type="xs:string"/>
            <xs:element minOccurs="0" name="TargetedUnitPopulation_CustomFieldTextValue10_Item9" type="xs:string"/>
            <xs:element minOccurs="0" name="TargetedUnitPopulation_CustomFieldTextValue10_Item10" type="xs:string"/>
            <xs:element minOccurs="0" name="TargetedUnitPopulation_CustomFieldTextValue11_Item1" type="xs:string"/>
            <xs:element minOccurs="0" name="TargetedUnitPopulation_CustomFieldTextValue11_Item2" type="xs:string"/>
            <xs:element minOccurs="0" name="TargetedUnitPopulation_CustomFieldTextValue11_Item3" type="xs:string"/>
            <xs:element minOccurs="0" name="TargetedUnitPopulation_CustomFieldTextValue11_Item4" type="xs:string"/>
            <xs:element minOccurs="0" name="TargetedUnitPopulation_CustomFieldTextValue11_Item5" type="xs:string"/>
            <xs:element minOccurs="0" name="TargetedUnitPopulation_CustomFieldTextValue11_Item6" type="xs:string"/>
            <xs:element minOccurs="0" name="TargetedUnitPopulation_CustomFieldTextValue11_Item7" type="xs:string"/>
            <xs:element minOccurs="0" name="TargetedUnitPopulation_CustomFieldTextValue11_Item8" type="xs:string"/>
            <xs:element minOccurs="0" name="TargetedUnitPopulation_CustomFieldTextValue11_Item9" type="xs:string"/>
            <xs:element minOccurs="0" name="TargetedUnitPopulation_CustomFieldTextValue11_Item10" type="xs:string"/>
            <xs:element minOccurs="0" name="TargetedUnitPopulation_CustomFieldTextValue12_Item1" type="xs:string"/>
            <xs:element minOccurs="0" name="TargetedUnitPopulation_CustomFieldTextValue12_Item2" type="xs:string"/>
            <xs:element minOccurs="0" name="TargetedUnitPopulation_CustomFieldTextValue12_Item3" type="xs:string"/>
            <xs:element minOccurs="0" name="TargetedUnitPopulation_CustomFieldTextValue12_Item4" type="xs:string"/>
            <xs:element minOccurs="0" name="TargetedUnitPopulation_CustomFieldTextValue12_Item5" type="xs:string"/>
            <xs:element minOccurs="0" name="TargetedUnitPopulation_CustomFieldTextValue12_Item6" type="xs:string"/>
            <xs:element minOccurs="0" name="TargetedUnitPopulation_CustomFieldTextValue12_Item7" type="xs:string"/>
            <xs:element minOccurs="0" name="TargetedUnitPopulation_CustomFieldTextValue12_Item8" type="xs:string"/>
            <xs:element minOccurs="0" name="TargetedUnitPopulation_CustomFieldTextValue12_Item9" type="xs:string"/>
            <xs:element minOccurs="0" name="TargetedUnitPopulation_CustomFieldTextValue12_Item10" type="xs:string"/>
            <xs:element minOccurs="0" name="TargetedUnitPopulation_CustomFieldTextValue13_Item1" type="xs:string"/>
            <xs:element minOccurs="0" name="TargetedUnitPopulation_CustomFieldTextValue13_Item2" type="xs:string"/>
            <xs:element minOccurs="0" name="TargetedUnitPopulation_CustomFieldTextValue13_Item3" type="xs:string"/>
            <xs:element minOccurs="0" name="TargetedUnitPopulation_CustomFieldTextValue13_Item4" type="xs:string"/>
            <xs:element minOccurs="0" name="TargetedUnitPopulation_CustomFieldTextValue13_Item5" type="xs:string"/>
            <xs:element minOccurs="0" name="TargetedUnitPopulation_CustomFieldTextValue13_Item6" type="xs:string"/>
            <xs:element minOccurs="0" name="TargetedUnitPopulation_CustomFieldTextValue13_Item7" type="xs:string"/>
            <xs:element minOccurs="0" name="TargetedUnitPopulation_CustomFieldTextValue13_Item8" type="xs:string"/>
            <xs:element minOccurs="0" name="TargetedUnitPopulation_CustomFieldTextValue13_Item9" type="xs:string"/>
            <xs:element minOccurs="0" name="TargetedUnitPopulation_CustomFieldTextValue13_Item10" type="xs:string"/>
            <xs:element minOccurs="0" name="TargetedUnitPopulation_CustomFieldTextValue14_Item1" type="xs:string"/>
            <xs:element minOccurs="0" name="TargetedUnitPopulation_CustomFieldTextValue14_Item2" type="xs:string"/>
            <xs:element minOccurs="0" name="TargetedUnitPopulation_CustomFieldTextValue14_Item3" type="xs:string"/>
            <xs:element minOccurs="0" name="TargetedUnitPopulation_CustomFieldTextValue14_Item4" type="xs:string"/>
            <xs:element minOccurs="0" name="TargetedUnitPopulation_CustomFieldTextValue14_Item5" type="xs:string"/>
            <xs:element minOccurs="0" name="TargetedUnitPopulation_CustomFieldTextValue14_Item6" type="xs:string"/>
            <xs:element minOccurs="0" name="TargetedUnitPopulation_CustomFieldTextValue14_Item7" type="xs:string"/>
            <xs:element minOccurs="0" name="TargetedUnitPopulation_CustomFieldTextValue14_Item8" type="xs:string"/>
            <xs:element minOccurs="0" name="TargetedUnitPopulation_CustomFieldTextValue14_Item9" type="xs:string"/>
            <xs:element minOccurs="0" name="TargetedUnitPopulation_CustomFieldTextValue14_Item10" type="xs:string"/>
            <xs:element minOccurs="0" name="TargetedUnitPopulation_CustomFieldTextValue15_Item1" type="xs:string"/>
            <xs:element minOccurs="0" name="TargetedUnitPopulation_CustomFieldTextValue15_Item2" type="xs:string"/>
            <xs:element minOccurs="0" name="TargetedUnitPopulation_CustomFieldTextValue15_Item3" type="xs:string"/>
            <xs:element minOccurs="0" name="TargetedUnitPopulation_CustomFieldTextValue15_Item4" type="xs:string"/>
            <xs:element minOccurs="0" name="TargetedUnitPopulation_CustomFieldTextValue15_Item5" type="xs:string"/>
            <xs:element minOccurs="0" name="TargetedUnitPopulation_CustomFieldTextValue15_Item6" type="xs:string"/>
            <xs:element minOccurs="0" name="TargetedUnitPopulation_CustomFieldTextValue15_Item7" type="xs:string"/>
            <xs:element minOccurs="0" name="TargetedUnitPopulation_CustomFieldTextValue15_Item8" type="xs:string"/>
            <xs:element minOccurs="0" name="TargetedUnitPopulation_CustomFieldTextValue15_Item9" type="xs:string"/>
            <xs:element minOccurs="0" name="TargetedUnitPopulation_CustomFieldTextValue15_Item10" type="xs:string"/>
            <xs:element minOccurs="0" name="TargetedUnitPopulation_CustomFieldTextValue2_Item1" type="xs:string"/>
            <xs:element minOccurs="0" name="TargetedUnitPopulation_CustomFieldTextValue2_Item2" type="xs:string"/>
            <xs:element minOccurs="0" name="TargetedUnitPopulation_CustomFieldTextValue2_Item3" type="xs:string"/>
            <xs:element minOccurs="0" name="TargetedUnitPopulation_CustomFieldTextValue2_Item4" type="xs:string"/>
            <xs:element minOccurs="0" name="TargetedUnitPopulation_CustomFieldTextValue2_Item5" type="xs:string"/>
            <xs:element minOccurs="0" name="TargetedUnitPopulation_CustomFieldTextValue2_Item6" type="xs:string"/>
            <xs:element minOccurs="0" name="TargetedUnitPopulation_CustomFieldTextValue2_Item7" type="xs:string"/>
            <xs:element minOccurs="0" name="TargetedUnitPopulation_CustomFieldTextValue2_Item8" type="xs:string"/>
            <xs:element minOccurs="0" name="TargetedUnitPopulation_CustomFieldTextValue2_Item9" type="xs:string"/>
            <xs:element minOccurs="0" name="TargetedUnitPopulation_CustomFieldTextValue2_Item10" type="xs:string"/>
            <xs:element minOccurs="0" name="TargetedUnitPopulation_CustomFieldTextValue3_Item1" type="xs:string"/>
            <xs:element minOccurs="0" name="TargetedUnitPopulation_CustomFieldTextValue3_Item2" type="xs:string"/>
            <xs:element minOccurs="0" name="TargetedUnitPopulation_CustomFieldTextValue3_Item3" type="xs:string"/>
            <xs:element minOccurs="0" name="TargetedUnitPopulation_CustomFieldTextValue3_Item4" type="xs:string"/>
            <xs:element minOccurs="0" name="TargetedUnitPopulation_CustomFieldTextValue3_Item5" type="xs:string"/>
            <xs:element minOccurs="0" name="TargetedUnitPopulation_CustomFieldTextValue3_Item6" type="xs:string"/>
            <xs:element minOccurs="0" name="TargetedUnitPopulation_CustomFieldTextValue3_Item7" type="xs:string"/>
            <xs:element minOccurs="0" name="TargetedUnitPopulation_CustomFieldTextValue3_Item8" type="xs:string"/>
            <xs:element minOccurs="0" name="TargetedUnitPopulation_CustomFieldTextValue3_Item9" type="xs:string"/>
            <xs:element minOccurs="0" name="TargetedUnitPopulation_CustomFieldTextValue3_Item10" type="xs:string"/>
            <xs:element minOccurs="0" name="TargetedUnitPopulation_CustomFieldTextValue4_Item1" type="xs:string"/>
            <xs:element minOccurs="0" name="TargetedUnitPopulation_CustomFieldTextValue4_Item2" type="xs:string"/>
            <xs:element minOccurs="0" name="TargetedUnitPopulation_CustomFieldTextValue4_Item3" type="xs:string"/>
            <xs:element minOccurs="0" name="TargetedUnitPopulation_CustomFieldTextValue4_Item4" type="xs:string"/>
            <xs:element minOccurs="0" name="TargetedUnitPopulation_CustomFieldTextValue4_Item5" type="xs:string"/>
            <xs:element minOccurs="0" name="TargetedUnitPopulation_CustomFieldTextValue4_Item6" type="xs:string"/>
            <xs:element minOccurs="0" name="TargetedUnitPopulation_CustomFieldTextValue4_Item7" type="xs:string"/>
            <xs:element minOccurs="0" name="TargetedUnitPopulation_CustomFieldTextValue4_Item8" type="xs:string"/>
            <xs:element minOccurs="0" name="TargetedUnitPopulation_CustomFieldTextValue4_Item9" type="xs:string"/>
            <xs:element minOccurs="0" name="TargetedUnitPopulation_CustomFieldTextValue4_Item10" type="xs:string"/>
            <xs:element minOccurs="0" name="TargetedUnitPopulation_CustomFieldTextValue5_Item1" type="xs:string"/>
            <xs:element minOccurs="0" name="TargetedUnitPopulation_CustomFieldTextValue5_Item2" type="xs:string"/>
            <xs:element minOccurs="0" name="TargetedUnitPopulation_CustomFieldTextValue5_Item3" type="xs:string"/>
            <xs:element minOccurs="0" name="TargetedUnitPopulation_CustomFieldTextValue5_Item4" type="xs:string"/>
            <xs:element minOccurs="0" name="TargetedUnitPopulation_CustomFieldTextValue5_Item5" type="xs:string"/>
            <xs:element minOccurs="0" name="TargetedUnitPopulation_CustomFieldTextValue5_Item6" type="xs:string"/>
            <xs:element minOccurs="0" name="TargetedUnitPopulation_CustomFieldTextValue5_Item7" type="xs:string"/>
            <xs:element minOccurs="0" name="TargetedUnitPopulation_CustomFieldTextValue5_Item8" type="xs:string"/>
            <xs:element minOccurs="0" name="TargetedUnitPopulation_CustomFieldTextValue5_Item9" type="xs:string"/>
            <xs:element minOccurs="0" name="TargetedUnitPopulation_CustomFieldTextValue5_Item10" type="xs:string"/>
            <xs:element minOccurs="0" name="TargetedUnitPopulation_CustomFieldTextValue6_Item1" type="xs:string"/>
            <xs:element minOccurs="0" name="TargetedUnitPopulation_CustomFieldTextValue6_Item2" type="xs:string"/>
            <xs:element minOccurs="0" name="TargetedUnitPopulation_CustomFieldTextValue6_Item3" type="xs:string"/>
            <xs:element minOccurs="0" name="TargetedUnitPopulation_CustomFieldTextValue6_Item4" type="xs:string"/>
            <xs:element minOccurs="0" name="TargetedUnitPopulation_CustomFieldTextValue6_Item5" type="xs:string"/>
            <xs:element minOccurs="0" name="TargetedUnitPopulation_CustomFieldTextValue6_Item6" type="xs:string"/>
            <xs:element minOccurs="0" name="TargetedUnitPopulation_CustomFieldTextValue6_Item7" type="xs:string"/>
            <xs:element minOccurs="0" name="TargetedUnitPopulation_CustomFieldTextValue6_Item8" type="xs:string"/>
            <xs:element minOccurs="0" name="TargetedUnitPopulation_CustomFieldTextValue6_Item9" type="xs:string"/>
            <xs:element minOccurs="0" name="TargetedUnitPopulation_CustomFieldTextValue6_Item10" type="xs:string"/>
            <xs:element minOccurs="0" name="TargetedUnitPopulation_CustomFieldTextValue7_Item1" type="xs:string"/>
            <xs:element minOccurs="0" name="TargetedUnitPopulation_CustomFieldTextValue7_Item2" type="xs:string"/>
            <xs:element minOccurs="0" name="TargetedUnitPopulation_CustomFieldTextValue7_Item3" type="xs:string"/>
            <xs:element minOccurs="0" name="TargetedUnitPopulation_CustomFieldTextValue7_Item4" type="xs:string"/>
            <xs:element minOccurs="0" name="TargetedUnitPopulation_CustomFieldTextValue7_Item5" type="xs:string"/>
            <xs:element minOccurs="0" name="TargetedUnitPopulation_CustomFieldTextValue7_Item6" type="xs:string"/>
            <xs:element minOccurs="0" name="TargetedUnitPopulation_CustomFieldTextValue7_Item7" type="xs:string"/>
            <xs:element minOccurs="0" name="TargetedUnitPopulation_CustomFieldTextValue7_Item8" type="xs:string"/>
            <xs:element minOccurs="0" name="TargetedUnitPopulation_CustomFieldTextValue7_Item9" type="xs:string"/>
            <xs:element minOccurs="0" name="TargetedUnitPopulation_CustomFieldTextValue7_Item10" type="xs:string"/>
            <xs:element minOccurs="0" name="TargetedUnitPopulation_CustomFieldTextValue8_Item1" type="xs:string"/>
            <xs:element minOccurs="0" name="TargetedUnitPopulation_CustomFieldTextValue8_Item2" type="xs:string"/>
            <xs:element minOccurs="0" name="TargetedUnitPopulation_CustomFieldTextValue8_Item3" type="xs:string"/>
            <xs:element minOccurs="0" name="TargetedUnitPopulation_CustomFieldTextValue8_Item4" type="xs:string"/>
            <xs:element minOccurs="0" name="TargetedUnitPopulation_CustomFieldTextValue8_Item5" type="xs:string"/>
            <xs:element minOccurs="0" name="TargetedUnitPopulation_CustomFieldTextValue8_Item6" type="xs:string"/>
            <xs:element minOccurs="0" name="TargetedUnitPopulation_CustomFieldTextValue8_Item7" type="xs:string"/>
            <xs:element minOccurs="0" name="TargetedUnitPopulation_CustomFieldTextValue8_Item8" type="xs:string"/>
            <xs:element minOccurs="0" name="TargetedUnitPopulation_CustomFieldTextValue8_Item9" type="xs:string"/>
            <xs:element minOccurs="0" name="TargetedUnitPopulation_CustomFieldTextValue8_Item10" type="xs:string"/>
            <xs:element minOccurs="0" name="TargetedUnitPopulation_CustomFieldTextValue9_Item1" type="xs:string"/>
            <xs:element minOccurs="0" name="TargetedUnitPopulation_CustomFieldTextValue9_Item2" type="xs:string"/>
            <xs:element minOccurs="0" name="TargetedUnitPopulation_CustomFieldTextValue9_Item3" type="xs:string"/>
            <xs:element minOccurs="0" name="TargetedUnitPopulation_CustomFieldTextValue9_Item4" type="xs:string"/>
            <xs:element minOccurs="0" name="TargetedUnitPopulation_CustomFieldTextValue9_Item5" type="xs:string"/>
            <xs:element minOccurs="0" name="TargetedUnitPopulation_CustomFieldTextValue9_Item6" type="xs:string"/>
            <xs:element minOccurs="0" name="TargetedUnitPopulation_CustomFieldTextValue9_Item7" type="xs:string"/>
            <xs:element minOccurs="0" name="TargetedUnitPopulation_CustomFieldTextValue9_Item8" type="xs:string"/>
            <xs:element minOccurs="0" name="TargetedUnitPopulation_CustomFieldTextValue9_Item9" type="xs:string"/>
            <xs:element minOccurs="0" name="TargetedUnitPopulation_CustomFieldTextValue9_Item10" type="xs:string"/>
            <xs:element minOccurs="0" name="TargetedUnitPopulation_NumberOfUnits_Item1" type="xs:int"/>
            <xs:element minOccurs="0" name="TargetedUnitPopulation_NumberOfUnits_Item2" type="xs:int"/>
            <xs:element minOccurs="0" name="TargetedUnitPopulation_NumberOfUnits_Item3" type="xs:int"/>
            <xs:element minOccurs="0" name="TargetedUnitPopulation_NumberOfUnits_Item4" type="xs:int"/>
            <xs:element minOccurs="0" name="TargetedUnitPopulation_NumberOfUnits_Item5" type="xs:int"/>
            <xs:element minOccurs="0" name="TargetedUnitPopulation_NumberOfUnits_Item6" type="xs:int"/>
            <xs:element minOccurs="0" name="TargetedUnitPopulation_NumberOfUnits_Item7" type="xs:int"/>
            <xs:element minOccurs="0" name="TargetedUnitPopulation_NumberOfUnits_Item8" type="xs:int"/>
            <xs:element minOccurs="0" name="TargetedUnitPopulation_NumberOfUnits_Item9" type="xs:int"/>
            <xs:element minOccurs="0" name="TargetedUnitPopulation_NumberOfUnits_Item10" type="xs:int"/>
            <xs:element minOccurs="0" name="TargetedUnitPopulation_PopulationTypes_PopulationType_Item1" type="xs:string"/>
            <xs:element minOccurs="0" name="TargetedUnitPopulation_PopulationTypes_PopulationType_Item2" type="xs:string"/>
            <xs:element minOccurs="0" name="TargetedUnitPopulation_PopulationTypes_PopulationType_Item3" type="xs:string"/>
            <xs:element minOccurs="0" name="TargetedUnitPopulation_PopulationTypes_PopulationType_Item4" type="xs:string"/>
            <xs:element minOccurs="0" name="TargetedUnitPopulation_PopulationTypes_PopulationType_Item5" type="xs:string"/>
            <xs:element minOccurs="0" name="TargetedUnitPopulation_PopulationTypes_PopulationType_Item6" type="xs:string"/>
            <xs:element minOccurs="0" name="TargetedUnitPopulation_PopulationTypes_PopulationType_Item7" type="xs:string"/>
            <xs:element minOccurs="0" name="TargetedUnitPopulation_PopulationTypes_PopulationType_Item8" type="xs:string"/>
            <xs:element minOccurs="0" name="TargetedUnitPopulation_PopulationTypes_PopulationType_Item9" type="xs:string"/>
            <xs:element minOccurs="0" name="TargetedUnitPopulation_PopulationTypes_PopulationType_Item10" type="xs:string"/>
            <xs:element minOccurs="0" name="TargetedUnitPopulation_PopulationTypesID_Item1" type="xs:int"/>
            <xs:element minOccurs="0" name="TargetedUnitPopulation_PopulationTypesID_Item2" type="xs:int"/>
            <xs:element minOccurs="0" name="TargetedUnitPopulation_PopulationTypesID_Item3" type="xs:int"/>
            <xs:element minOccurs="0" name="TargetedUnitPopulation_PopulationTypesID_Item4" type="xs:int"/>
            <xs:element minOccurs="0" name="TargetedUnitPopulation_PopulationTypesID_Item5" type="xs:int"/>
            <xs:element minOccurs="0" name="TargetedUnitPopulation_PopulationTypesID_Item6" type="xs:int"/>
            <xs:element minOccurs="0" name="TargetedUnitPopulation_PopulationTypesID_Item7" type="xs:int"/>
            <xs:element minOccurs="0" name="TargetedUnitPopulation_PopulationTypesID_Item8" type="xs:int"/>
            <xs:element minOccurs="0" name="TargetedUnitPopulation_PopulationTypesID_Item9" type="xs:int"/>
            <xs:element minOccurs="0" name="TargetedUnitPopulation_PopulationTypesID_Item10" type="xs:int"/>
            <xs:element minOccurs="0" name="UtilityAllowance_AirConditioningAllowanceBR1" type="xs:decimal"/>
            <xs:element minOccurs="0" name="UtilityAllowance_AirConditioningAllowanceBR2" type="xs:decimal"/>
            <xs:element minOccurs="0" name="UtilityAllowance_AirConditioningAllowanceBR3" type="xs:decimal"/>
            <xs:element minOccurs="0" name="UtilityAllowance_AirConditioningAllowanceBR4" type="xs:decimal"/>
            <xs:element minOccurs="0" name="UtilityAllowance_AirConditioningAllowanceBR5" type="xs:decimal"/>
            <xs:element minOccurs="0" name="UtilityAllowance_AirConditioningAllowanceStudio" type="xs:decimal"/>
            <xs:element minOccurs="0" name="UtilityAllowance_AirConditioningPaidByID" type="xs:int"/>
            <xs:element minOccurs="0" name="UtilityAllowance_AirConditioningUtilityTypeID" type="xs:int"/>
            <xs:element minOccurs="0" name="UtilityAllowance_CookingAllowanceBR1" type="xs:decimal"/>
            <xs:element minOccurs="0" name="UtilityAllowance_CookingAllowanceBR2" type="xs:decimal"/>
            <xs:element minOccurs="0" name="UtilityAllowance_CookingAllowanceBR3" type="xs:decimal"/>
            <xs:element minOccurs="0" name="UtilityAllowance_CookingAllowanceBR4" type="xs:decimal"/>
            <xs:element minOccurs="0" name="UtilityAllowance_CookingAllowanceBR5" type="xs:decimal"/>
            <xs:element minOccurs="0" name="UtilityAllowance_CookingAllowanceStudio" type="xs:decimal"/>
            <xs:element minOccurs="0" name="UtilityAllowance_CookingPaidByID" type="xs:int"/>
            <xs:element minOccurs="0" name="UtilityAllowance_CookingUtilityTypeID" type="xs:int"/>
            <xs:element minOccurs="0" name="UtilityAllowance_CustomFieldBitValue1" type="xs:boolean"/>
            <xs:element minOccurs="0" name="UtilityAllowance_CustomFieldBitValue2" type="xs:boolean"/>
            <xs:element minOccurs="0" name="UtilityAllowance_CustomFieldBitValue3" type="xs:boolean"/>
            <xs:element minOccurs="0" name="UtilityAllowance_CustomFieldBitValue4" type="xs:boolean"/>
            <xs:element minOccurs="0" name="UtilityAllowance_CustomFieldBitValue5" type="xs:boolean"/>
            <xs:element minOccurs="0" name="UtilityAllowance_CustomFieldDateValue1" type="xs:date"/>
            <xs:element minOccurs="0" name="UtilityAllowance_CustomFieldDateValue2" type="xs:date"/>
            <xs:element minOccurs="0" name="UtilityAllowance_CustomFieldDateValue3" type="xs:date"/>
            <xs:element minOccurs="0" name="UtilityAllowance_CustomFieldDateValue4" type="xs:date"/>
            <xs:element minOccurs="0" name="UtilityAllowance_CustomFieldDateValue5" type="xs:date"/>
            <xs:element minOccurs="0" name="UtilityAllowance_CustomFieldDecimalValue1" type="xs:decimal"/>
            <xs:element minOccurs="0" name="UtilityAllowance_CustomFieldDecimalValue2" type="xs:decimal"/>
            <xs:element minOccurs="0" name="UtilityAllowance_CustomFieldDecimalValue3" type="xs:decimal"/>
            <xs:element minOccurs="0" name="UtilityAllowance_CustomFieldDecimalValue4" type="xs:decimal"/>
            <xs:element minOccurs="0" name="UtilityAllowance_CustomFieldDecimalValue5" type="xs:decimal"/>
            <xs:element minOccurs="0" name="UtilityAllowance_CustomFieldNumericValue1" type="xs:decimal"/>
            <xs:element minOccurs="0" name="UtilityAllowance_CustomFieldNumericValue2" type="xs:decimal"/>
            <xs:element minOccurs="0" name="UtilityAllowance_CustomFieldNumericValue3" type="xs:decimal"/>
            <xs:element minOccurs="0" name="UtilityAllowance_CustomFieldNumericValue4" type="xs:decimal"/>
            <xs:element minOccurs="0" name="UtilityAllowance_CustomFieldNumericValue5" type="xs:decimal"/>
            <xs:element minOccurs="0" name="UtilityAllowance_CustomFieldTextValue1" type="xs:string"/>
            <xs:element minOccurs="0" name="UtilityAllowance_CustomFieldTextValue10" type="xs:string"/>
            <xs:element minOccurs="0" name="UtilityAllowance_CustomFieldTextValue11" type="xs:string"/>
            <xs:element minOccurs="0" name="UtilityAllowance_CustomFieldTextValue12" type="xs:string"/>
            <xs:element minOccurs="0" name="UtilityAllowance_CustomFieldTextValue13" type="xs:string"/>
            <xs:element minOccurs="0" name="UtilityAllowance_CustomFieldTextValue14" type="xs:string"/>
            <xs:element minOccurs="0" name="UtilityAllowance_CustomFieldTextValue15" type="xs:string"/>
            <xs:element minOccurs="0" name="UtilityAllowance_CustomFieldTextValue2" type="xs:string"/>
            <xs:element minOccurs="0" name="UtilityAllowance_CustomFieldTextValue3" type="xs:string"/>
            <xs:element minOccurs="0" name="UtilityAllowance_CustomFieldTextValue4" type="xs:string"/>
            <xs:element minOccurs="0" name="UtilityAllowance_CustomFieldTextValue5" type="xs:string"/>
            <xs:element minOccurs="0" name="UtilityAllowance_CustomFieldTextValue6" type="xs:string"/>
            <xs:element minOccurs="0" name="UtilityAllowance_CustomFieldTextValue7" type="xs:string"/>
            <xs:element minOccurs="0" name="UtilityAllowance_CustomFieldTextValue8" type="xs:string"/>
            <xs:element minOccurs="0" name="UtilityAllowance_CustomFieldTextValue9" type="xs:string"/>
            <xs:element minOccurs="0" name="UtilityAllowance_HeatingAllowanceBR1" type="xs:decimal"/>
            <xs:element minOccurs="0" name="UtilityAllowance_HeatingAllowanceBR2" type="xs:decimal"/>
            <xs:element minOccurs="0" name="UtilityAllowance_HeatingAllowanceBR3" type="xs:decimal"/>
            <xs:element minOccurs="0" name="UtilityAllowance_HeatingAllowanceBR4" type="xs:decimal"/>
            <xs:element minOccurs="0" name="UtilityAllowance_HeatingAllowanceBR5" type="xs:decimal"/>
            <xs:element minOccurs="0" name="UtilityAllowance_HeatingAllowanceStudio" type="xs:decimal"/>
            <xs:element minOccurs="0" name="UtilityAllowance_HeatingPaidByID" type="xs:int"/>
            <xs:element minOccurs="0" name="UtilityAllowance_HeatingUtilityTypeID" type="xs:int"/>
            <xs:element minOccurs="0" name="UtilityAllowance_HotWaterAllowanceBR1" type="xs:decimal"/>
            <xs:element minOccurs="0" name="UtilityAllowance_HotWaterAllowanceBR2" type="xs:decimal"/>
            <xs:element minOccurs="0" name="UtilityAllowance_HotWaterAllowanceBR3" type="xs:decimal"/>
            <xs:element minOccurs="0" name="UtilityAllowance_HotWaterAllowanceBR4" type="xs:decimal"/>
            <xs:element minOccurs="0" name="UtilityAllowance_HotWaterAllowanceBR5" type="xs:decimal"/>
            <xs:element minOccurs="0" name="UtilityAllowance_HotWaterAllowanceStudio" type="xs:decimal"/>
            <xs:element minOccurs="0" name="UtilityAllowance_HotWaterPaidByID" type="xs:int"/>
            <xs:element minOccurs="0" name="UtilityAllowance_HotWaterUtilityTypeID" type="xs:int"/>
            <xs:element minOccurs="0" name="UtilityAllowance_LightingAllowanceBR1" type="xs:decimal"/>
            <xs:element minOccurs="0" name="UtilityAllowance_LightingAllowanceBR2" type="xs:decimal"/>
            <xs:element minOccurs="0" name="UtilityAllowance_LightingAllowanceBR3" type="xs:decimal"/>
            <xs:element minOccurs="0" name="UtilityAllowance_LightingAllowanceBR4" type="xs:decimal"/>
            <xs:element minOccurs="0" name="UtilityAllowance_LightingAllowanceBR5" type="xs:decimal"/>
            <xs:element minOccurs="0" name="UtilityAllowance_LightingAllowanceStudio" type="xs:decimal"/>
            <xs:element minOccurs="0" name="UtilityAllowance_LightingPaidByID" type="xs:int"/>
            <xs:element minOccurs="0" name="UtilityAllowance_LightingUtilityTypeID" type="xs:int"/>
            <xs:element minOccurs="0" name="UtilityAllowance_RangeAllowanceBR1" type="xs:decimal"/>
            <xs:element minOccurs="0" name="UtilityAllowance_RangeAllowanceBR2" type="xs:decimal"/>
            <xs:element minOccurs="0" name="UtilityAllowance_RangeAllowanceBR3" type="xs:decimal"/>
            <xs:element minOccurs="0" name="UtilityAllowance_RangeAllowanceBR4" type="xs:decimal"/>
            <xs:element minOccurs="0" name="UtilityAllowance_RangeAllowanceBR5" type="xs:decimal"/>
            <xs:element minOccurs="0" name="UtilityAllowance_RangeAllowanceStudio" type="xs:decimal"/>
            <xs:element minOccurs="0" name="UtilityAllowance_RefrigeratorAllowanceBR1" type="xs:decimal"/>
            <xs:element minOccurs="0" name="UtilityAllowance_RefrigeratorAllowanceBR2" type="xs:decimal"/>
            <xs:element minOccurs="0" name="UtilityAllowance_RefrigeratorAllowanceBR3" type="xs:decimal"/>
            <xs:element minOccurs="0" name="UtilityAllowance_RefrigeratorAllowanceBR4" type="xs:decimal"/>
            <xs:element minOccurs="0" name="UtilityAllowance_RefrigeratorAllowanceBR5" type="xs:decimal"/>
            <xs:element minOccurs="0" name="UtilityAllowance_RefrigeratorAllowanceStudio" type="xs:decimal"/>
            <xs:element minOccurs="0" name="UtilityAllowance_SewerAllowanceBR1" type="xs:decimal"/>
            <xs:element minOccurs="0" name="UtilityAllowance_SewerAllowanceBR2" type="xs:decimal"/>
            <xs:element minOccurs="0" name="UtilityAllowance_SewerAllowanceBR3" type="xs:decimal"/>
            <xs:element minOccurs="0" name="UtilityAllowance_SewerAllowanceBR4" type="xs:decimal"/>
            <xs:element minOccurs="0" name="UtilityAllowance_SewerAllowanceBR5" type="xs:decimal"/>
            <xs:element minOccurs="0" name="UtilityAllowance_SewerAllowanceStudio" type="xs:decimal"/>
            <xs:element minOccurs="0" name="UtilityAllowance_SewerPaidByID" type="xs:int"/>
            <xs:element minOccurs="0" name="UtilityAllowance_SewerUtilityTypeID" type="xs:int"/>
            <xs:element minOccurs="0" name="UtilityAllowance_TrashAllowanceBR1" type="xs:decimal"/>
            <xs:element minOccurs="0" name="UtilityAllowance_TrashAllowanceBR2" type="xs:decimal"/>
            <xs:element minOccurs="0" name="UtilityAllowance_TrashAllowanceBR3" type="xs:decimal"/>
            <xs:element minOccurs="0" name="UtilityAllowance_TrashAllowanceBR4" type="xs:decimal"/>
            <xs:element minOccurs="0" name="UtilityAllowance_TrashAllowanceBR5" type="xs:decimal"/>
            <xs:element minOccurs="0" name="UtilityAllowance_TrashAllowanceStudio" type="xs:decimal"/>
            <xs:element minOccurs="0" name="UtilityAllowance_TrashPaidByID" type="xs:int"/>
            <xs:element minOccurs="0" name="UtilityAllowance_TrashUtilityTypeID" type="xs:int"/>
            <xs:element minOccurs="0" name="UtilityAllowance_WaterAllowanceBR1" type="xs:decimal"/>
            <xs:element minOccurs="0" name="UtilityAllowance_WaterAllowanceBR2" type="xs:decimal"/>
            <xs:element minOccurs="0" name="UtilityAllowance_WaterAllowanceBR3" type="xs:decimal"/>
            <xs:element minOccurs="0" name="UtilityAllowance_WaterAllowanceBR4" type="xs:decimal"/>
            <xs:element minOccurs="0" name="UtilityAllowance_WaterAllowanceBR5" type="xs:decimal"/>
            <xs:element minOccurs="0" name="UtilityAllowance_WaterAllowanceStudio" type="xs:decimal"/>
            <xs:element minOccurs="0" name="UtilityAllowance_WaterPaidByID" type="xs:int"/>
            <xs:element minOccurs="0" name="UtilityAllowance_WaterUtilityTypeID" type="xs:int"/>
          </xs:sequence>
        </xs:complexType>
      </xs:element>
    </xs:schema>
  </Schema>
  <Map ID="1" Name="IM&amp;C Fields" RootElement="IMC"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76202</xdr:colOff>
      <xdr:row>0</xdr:row>
      <xdr:rowOff>85724</xdr:rowOff>
    </xdr:from>
    <xdr:to>
      <xdr:col>5</xdr:col>
      <xdr:colOff>95250</xdr:colOff>
      <xdr:row>0</xdr:row>
      <xdr:rowOff>495300</xdr:rowOff>
    </xdr:to>
    <xdr:pic>
      <xdr:nvPicPr>
        <xdr:cNvPr id="3" name="Picture 2">
          <a:extLst>
            <a:ext uri="{FF2B5EF4-FFF2-40B4-BE49-F238E27FC236}">
              <a16:creationId xmlns:a16="http://schemas.microsoft.com/office/drawing/2014/main" id="{D67273BD-9121-4533-891F-4D8B609B5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7" y="85724"/>
          <a:ext cx="1577338" cy="409576"/>
        </a:xfrm>
        <a:prstGeom prst="rect">
          <a:avLst/>
        </a:prstGeom>
      </xdr:spPr>
    </xdr:pic>
    <xdr:clientData/>
  </xdr:twoCellAnchor>
  <xdr:twoCellAnchor editAs="oneCell">
    <xdr:from>
      <xdr:col>10</xdr:col>
      <xdr:colOff>381000</xdr:colOff>
      <xdr:row>0</xdr:row>
      <xdr:rowOff>104775</xdr:rowOff>
    </xdr:from>
    <xdr:to>
      <xdr:col>13</xdr:col>
      <xdr:colOff>70483</xdr:colOff>
      <xdr:row>0</xdr:row>
      <xdr:rowOff>514351</xdr:rowOff>
    </xdr:to>
    <xdr:pic>
      <xdr:nvPicPr>
        <xdr:cNvPr id="4" name="Picture 3">
          <a:extLst>
            <a:ext uri="{FF2B5EF4-FFF2-40B4-BE49-F238E27FC236}">
              <a16:creationId xmlns:a16="http://schemas.microsoft.com/office/drawing/2014/main" id="{4F1E5439-FADA-415F-BD5B-4707E08B1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95925" y="104775"/>
          <a:ext cx="1584958" cy="405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0</xdr:rowOff>
    </xdr:from>
    <xdr:to>
      <xdr:col>4</xdr:col>
      <xdr:colOff>186690</xdr:colOff>
      <xdr:row>1</xdr:row>
      <xdr:rowOff>172310</xdr:rowOff>
    </xdr:to>
    <xdr:pic>
      <xdr:nvPicPr>
        <xdr:cNvPr id="3" name="Picture 2">
          <a:extLst>
            <a:ext uri="{FF2B5EF4-FFF2-40B4-BE49-F238E27FC236}">
              <a16:creationId xmlns:a16="http://schemas.microsoft.com/office/drawing/2014/main" id="{96C6E54B-7BA3-4802-B0BC-43CB443FC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0"/>
          <a:ext cx="1457325" cy="359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6</xdr:row>
      <xdr:rowOff>66675</xdr:rowOff>
    </xdr:from>
    <xdr:to>
      <xdr:col>16</xdr:col>
      <xdr:colOff>104775</xdr:colOff>
      <xdr:row>6</xdr:row>
      <xdr:rowOff>66675</xdr:rowOff>
    </xdr:to>
    <xdr:cxnSp macro="">
      <xdr:nvCxnSpPr>
        <xdr:cNvPr id="3" name="Straight Connector 2">
          <a:extLst>
            <a:ext uri="{FF2B5EF4-FFF2-40B4-BE49-F238E27FC236}">
              <a16:creationId xmlns:a16="http://schemas.microsoft.com/office/drawing/2014/main" id="{309A9F09-02D3-44B5-AD97-6DC9F47E2E69}"/>
            </a:ext>
          </a:extLst>
        </xdr:cNvPr>
        <xdr:cNvCxnSpPr/>
      </xdr:nvCxnSpPr>
      <xdr:spPr>
        <a:xfrm>
          <a:off x="9525" y="1343025"/>
          <a:ext cx="13115925"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266700</xdr:colOff>
      <xdr:row>7</xdr:row>
      <xdr:rowOff>247650</xdr:rowOff>
    </xdr:from>
    <xdr:to>
      <xdr:col>27</xdr:col>
      <xdr:colOff>443865</xdr:colOff>
      <xdr:row>23</xdr:row>
      <xdr:rowOff>780</xdr:rowOff>
    </xdr:to>
    <xdr:pic>
      <xdr:nvPicPr>
        <xdr:cNvPr id="3" name="Picture 2">
          <a:extLst>
            <a:ext uri="{FF2B5EF4-FFF2-40B4-BE49-F238E27FC236}">
              <a16:creationId xmlns:a16="http://schemas.microsoft.com/office/drawing/2014/main" id="{5AE31736-AF58-4AC3-8A93-146A4D403BAE}"/>
            </a:ext>
          </a:extLst>
        </xdr:cNvPr>
        <xdr:cNvPicPr>
          <a:picLocks noChangeAspect="1"/>
        </xdr:cNvPicPr>
      </xdr:nvPicPr>
      <xdr:blipFill>
        <a:blip xmlns:r="http://schemas.openxmlformats.org/officeDocument/2006/relationships" r:embed="rId1"/>
        <a:stretch>
          <a:fillRect/>
        </a:stretch>
      </xdr:blipFill>
      <xdr:spPr>
        <a:xfrm>
          <a:off x="8524875" y="1409700"/>
          <a:ext cx="8355330" cy="3523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14</xdr:col>
      <xdr:colOff>38100</xdr:colOff>
      <xdr:row>6</xdr:row>
      <xdr:rowOff>114300</xdr:rowOff>
    </xdr:from>
    <xdr:ext cx="6715125" cy="2952750"/>
    <xdr:sp macro="" textlink="">
      <xdr:nvSpPr>
        <xdr:cNvPr id="2" name="TextBox 1">
          <a:extLst>
            <a:ext uri="{FF2B5EF4-FFF2-40B4-BE49-F238E27FC236}">
              <a16:creationId xmlns:a16="http://schemas.microsoft.com/office/drawing/2014/main" id="{4C5DFE42-5629-4330-B87D-495B94B615B0}"/>
            </a:ext>
          </a:extLst>
        </xdr:cNvPr>
        <xdr:cNvSpPr txBox="1"/>
      </xdr:nvSpPr>
      <xdr:spPr>
        <a:xfrm>
          <a:off x="8077200" y="1152525"/>
          <a:ext cx="6715125" cy="2952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twoCellAnchor editAs="oneCell">
    <xdr:from>
      <xdr:col>14</xdr:col>
      <xdr:colOff>106680</xdr:colOff>
      <xdr:row>8</xdr:row>
      <xdr:rowOff>53340</xdr:rowOff>
    </xdr:from>
    <xdr:to>
      <xdr:col>27</xdr:col>
      <xdr:colOff>534145</xdr:colOff>
      <xdr:row>23</xdr:row>
      <xdr:rowOff>263207</xdr:rowOff>
    </xdr:to>
    <xdr:pic>
      <xdr:nvPicPr>
        <xdr:cNvPr id="4" name="Picture 3">
          <a:extLst>
            <a:ext uri="{FF2B5EF4-FFF2-40B4-BE49-F238E27FC236}">
              <a16:creationId xmlns:a16="http://schemas.microsoft.com/office/drawing/2014/main" id="{73C9B183-C071-4575-9C91-AE223A7284D2}"/>
            </a:ext>
          </a:extLst>
        </xdr:cNvPr>
        <xdr:cNvPicPr>
          <a:picLocks noChangeAspect="1"/>
        </xdr:cNvPicPr>
      </xdr:nvPicPr>
      <xdr:blipFill>
        <a:blip xmlns:r="http://schemas.openxmlformats.org/officeDocument/2006/relationships" r:embed="rId1"/>
        <a:stretch>
          <a:fillRect/>
        </a:stretch>
      </xdr:blipFill>
      <xdr:spPr>
        <a:xfrm>
          <a:off x="8364855" y="1215390"/>
          <a:ext cx="8599915" cy="36483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14</xdr:col>
      <xdr:colOff>38100</xdr:colOff>
      <xdr:row>6</xdr:row>
      <xdr:rowOff>114300</xdr:rowOff>
    </xdr:from>
    <xdr:ext cx="6715125" cy="2952750"/>
    <xdr:sp macro="" textlink="">
      <xdr:nvSpPr>
        <xdr:cNvPr id="2" name="TextBox 1">
          <a:extLst>
            <a:ext uri="{FF2B5EF4-FFF2-40B4-BE49-F238E27FC236}">
              <a16:creationId xmlns:a16="http://schemas.microsoft.com/office/drawing/2014/main" id="{4EE7998C-789E-4165-8D2B-DEB7DA99C1FC}"/>
            </a:ext>
          </a:extLst>
        </xdr:cNvPr>
        <xdr:cNvSpPr txBox="1"/>
      </xdr:nvSpPr>
      <xdr:spPr>
        <a:xfrm>
          <a:off x="8077200" y="1152525"/>
          <a:ext cx="6715125" cy="2952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twoCellAnchor editAs="oneCell">
    <xdr:from>
      <xdr:col>14</xdr:col>
      <xdr:colOff>85725</xdr:colOff>
      <xdr:row>7</xdr:row>
      <xdr:rowOff>49530</xdr:rowOff>
    </xdr:from>
    <xdr:to>
      <xdr:col>27</xdr:col>
      <xdr:colOff>536052</xdr:colOff>
      <xdr:row>22</xdr:row>
      <xdr:rowOff>167954</xdr:rowOff>
    </xdr:to>
    <xdr:pic>
      <xdr:nvPicPr>
        <xdr:cNvPr id="4" name="Picture 3">
          <a:extLst>
            <a:ext uri="{FF2B5EF4-FFF2-40B4-BE49-F238E27FC236}">
              <a16:creationId xmlns:a16="http://schemas.microsoft.com/office/drawing/2014/main" id="{A947B57B-EEB8-448A-A783-B8FC1E93B79C}"/>
            </a:ext>
          </a:extLst>
        </xdr:cNvPr>
        <xdr:cNvPicPr>
          <a:picLocks noChangeAspect="1"/>
        </xdr:cNvPicPr>
      </xdr:nvPicPr>
      <xdr:blipFill>
        <a:blip xmlns:r="http://schemas.openxmlformats.org/officeDocument/2006/relationships" r:embed="rId1"/>
        <a:stretch>
          <a:fillRect/>
        </a:stretch>
      </xdr:blipFill>
      <xdr:spPr>
        <a:xfrm>
          <a:off x="8477250" y="1211580"/>
          <a:ext cx="8622777" cy="36236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14</xdr:col>
      <xdr:colOff>38100</xdr:colOff>
      <xdr:row>6</xdr:row>
      <xdr:rowOff>114300</xdr:rowOff>
    </xdr:from>
    <xdr:ext cx="6715125" cy="2952750"/>
    <xdr:sp macro="" textlink="">
      <xdr:nvSpPr>
        <xdr:cNvPr id="2" name="TextBox 1">
          <a:extLst>
            <a:ext uri="{FF2B5EF4-FFF2-40B4-BE49-F238E27FC236}">
              <a16:creationId xmlns:a16="http://schemas.microsoft.com/office/drawing/2014/main" id="{3C916DDF-A86C-4001-9D5E-DEFBFDA6EAB3}"/>
            </a:ext>
          </a:extLst>
        </xdr:cNvPr>
        <xdr:cNvSpPr txBox="1"/>
      </xdr:nvSpPr>
      <xdr:spPr>
        <a:xfrm>
          <a:off x="8077200" y="1152525"/>
          <a:ext cx="6715125" cy="2952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twoCellAnchor editAs="oneCell">
    <xdr:from>
      <xdr:col>14</xdr:col>
      <xdr:colOff>76200</xdr:colOff>
      <xdr:row>7</xdr:row>
      <xdr:rowOff>38100</xdr:rowOff>
    </xdr:from>
    <xdr:to>
      <xdr:col>27</xdr:col>
      <xdr:colOff>549390</xdr:colOff>
      <xdr:row>22</xdr:row>
      <xdr:rowOff>207960</xdr:rowOff>
    </xdr:to>
    <xdr:pic>
      <xdr:nvPicPr>
        <xdr:cNvPr id="4" name="Picture 3">
          <a:extLst>
            <a:ext uri="{FF2B5EF4-FFF2-40B4-BE49-F238E27FC236}">
              <a16:creationId xmlns:a16="http://schemas.microsoft.com/office/drawing/2014/main" id="{13E43145-6D34-4A0C-B950-D5493ADD4254}"/>
            </a:ext>
          </a:extLst>
        </xdr:cNvPr>
        <xdr:cNvPicPr>
          <a:picLocks noChangeAspect="1"/>
        </xdr:cNvPicPr>
      </xdr:nvPicPr>
      <xdr:blipFill>
        <a:blip xmlns:r="http://schemas.openxmlformats.org/officeDocument/2006/relationships" r:embed="rId1"/>
        <a:stretch>
          <a:fillRect/>
        </a:stretch>
      </xdr:blipFill>
      <xdr:spPr>
        <a:xfrm>
          <a:off x="8334375" y="1200150"/>
          <a:ext cx="8645640" cy="3636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munityDevelopmentPrograms@schousing.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chousing.sc.gov/Home/UtilityAllowances" TargetMode="External"/><Relationship Id="rId1" Type="http://schemas.openxmlformats.org/officeDocument/2006/relationships/hyperlink" Target="http://www.schousing.com/Home/UtilityAllowances"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chousing.sc.gov/Home/UtilityAllowances" TargetMode="External"/><Relationship Id="rId1" Type="http://schemas.openxmlformats.org/officeDocument/2006/relationships/hyperlink" Target="http://www.schousing.com/Home/UtilityAllowances"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chousing.sc.gov/Home/UtilityAllowances" TargetMode="External"/><Relationship Id="rId1" Type="http://schemas.openxmlformats.org/officeDocument/2006/relationships/hyperlink" Target="http://www.schousing.com/Home/UtilityAllowances" TargetMode="Externa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schousing.sc.gov/Home/UtilityAllowances" TargetMode="External"/><Relationship Id="rId1" Type="http://schemas.openxmlformats.org/officeDocument/2006/relationships/hyperlink" Target="http://www.schousing.com/Home/UtilityAllowances"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AA45"/>
  <sheetViews>
    <sheetView showGridLines="0" tabSelected="1" zoomScaleNormal="100" workbookViewId="0">
      <selection activeCell="A44" sqref="A44:XFD1048576"/>
    </sheetView>
  </sheetViews>
  <sheetFormatPr defaultColWidth="0" defaultRowHeight="13.2" zeroHeight="1"/>
  <cols>
    <col min="1" max="1" width="2.109375" style="120" customWidth="1"/>
    <col min="2" max="2" width="1.33203125" customWidth="1"/>
    <col min="3" max="3" width="2.44140625" customWidth="1"/>
    <col min="4" max="4" width="13.6640625" bestFit="1" customWidth="1"/>
    <col min="5" max="7" width="9.109375" customWidth="1"/>
    <col min="8" max="8" width="11.33203125" customWidth="1"/>
    <col min="9" max="9" width="9.109375" customWidth="1"/>
    <col min="10" max="10" width="16.6640625" customWidth="1"/>
    <col min="11" max="11" width="8.44140625" customWidth="1"/>
    <col min="12" max="12" width="9.44140625" customWidth="1"/>
    <col min="13" max="13" width="10" customWidth="1"/>
    <col min="14" max="14" width="1.6640625" customWidth="1"/>
    <col min="15" max="15" width="1.109375" customWidth="1"/>
    <col min="16" max="16384" width="9.109375" hidden="1"/>
  </cols>
  <sheetData>
    <row r="1" spans="2:17" ht="48" customHeight="1" thickBot="1">
      <c r="B1" s="674"/>
      <c r="C1" s="679" t="s">
        <v>653</v>
      </c>
      <c r="D1" s="680"/>
      <c r="E1" s="680"/>
      <c r="F1" s="680"/>
      <c r="G1" s="680"/>
      <c r="H1" s="680"/>
      <c r="I1" s="680"/>
      <c r="J1" s="680"/>
      <c r="K1" s="680"/>
      <c r="L1" s="680"/>
      <c r="M1" s="680"/>
      <c r="N1" s="681"/>
      <c r="O1" s="670"/>
    </row>
    <row r="2" spans="2:17" ht="13.8" thickTop="1">
      <c r="B2" s="675"/>
      <c r="C2" s="610"/>
      <c r="D2" s="356"/>
      <c r="E2" s="356"/>
      <c r="F2" s="356"/>
      <c r="G2" s="356"/>
      <c r="H2" s="356"/>
      <c r="I2" s="356"/>
      <c r="J2" s="356"/>
      <c r="K2" s="356"/>
      <c r="L2" s="356"/>
      <c r="M2" s="356"/>
      <c r="N2" s="611"/>
      <c r="O2" s="671"/>
    </row>
    <row r="3" spans="2:17" ht="18">
      <c r="B3" s="675"/>
      <c r="C3" s="610"/>
      <c r="D3" s="628" t="s">
        <v>97</v>
      </c>
      <c r="E3" s="33"/>
      <c r="F3" s="33"/>
      <c r="G3" s="33"/>
      <c r="H3" s="33"/>
      <c r="I3" s="33"/>
      <c r="J3" s="33"/>
      <c r="K3" s="33"/>
      <c r="L3" s="33"/>
      <c r="M3" s="33"/>
      <c r="N3" s="611"/>
      <c r="O3" s="671"/>
    </row>
    <row r="4" spans="2:17" ht="14.4" thickBot="1">
      <c r="B4" s="675"/>
      <c r="C4" s="610"/>
      <c r="D4" s="33"/>
      <c r="E4" s="33"/>
      <c r="F4" s="33"/>
      <c r="G4" s="33"/>
      <c r="H4" s="33"/>
      <c r="I4" s="33"/>
      <c r="J4" s="33"/>
      <c r="K4" s="33"/>
      <c r="L4" s="33"/>
      <c r="M4" s="33"/>
      <c r="N4" s="611"/>
      <c r="O4" s="671"/>
    </row>
    <row r="5" spans="2:17" ht="22.5" customHeight="1" thickTop="1">
      <c r="B5" s="675"/>
      <c r="C5" s="610"/>
      <c r="D5" s="33"/>
      <c r="E5" s="688" t="s">
        <v>726</v>
      </c>
      <c r="F5" s="689"/>
      <c r="G5" s="689"/>
      <c r="H5" s="689"/>
      <c r="I5" s="689"/>
      <c r="J5" s="689"/>
      <c r="K5" s="689"/>
      <c r="L5" s="690"/>
      <c r="M5" s="612"/>
      <c r="N5" s="611"/>
      <c r="O5" s="671"/>
    </row>
    <row r="6" spans="2:17" ht="21.75" customHeight="1" thickBot="1">
      <c r="B6" s="675"/>
      <c r="C6" s="610"/>
      <c r="D6" s="612"/>
      <c r="E6" s="691"/>
      <c r="F6" s="692"/>
      <c r="G6" s="692"/>
      <c r="H6" s="692"/>
      <c r="I6" s="692"/>
      <c r="J6" s="692"/>
      <c r="K6" s="692"/>
      <c r="L6" s="693"/>
      <c r="M6" s="612"/>
      <c r="N6" s="611"/>
      <c r="O6" s="671"/>
    </row>
    <row r="7" spans="2:17" ht="14.4" thickTop="1">
      <c r="B7" s="675"/>
      <c r="C7" s="610"/>
      <c r="D7" s="33"/>
      <c r="E7" s="33"/>
      <c r="F7" s="33"/>
      <c r="G7" s="33"/>
      <c r="H7" s="33"/>
      <c r="I7" s="33"/>
      <c r="J7" s="33"/>
      <c r="K7" s="33"/>
      <c r="L7" s="33"/>
      <c r="M7" s="33"/>
      <c r="N7" s="611"/>
      <c r="O7" s="671"/>
    </row>
    <row r="8" spans="2:17" ht="15.6">
      <c r="B8" s="675"/>
      <c r="C8" s="610"/>
      <c r="D8" s="695" t="s">
        <v>0</v>
      </c>
      <c r="E8" s="695"/>
      <c r="F8" s="695"/>
      <c r="G8" s="695"/>
      <c r="H8" s="695"/>
      <c r="I8" s="695"/>
      <c r="J8" s="695"/>
      <c r="K8" s="695"/>
      <c r="L8" s="695"/>
      <c r="M8" s="695"/>
      <c r="N8" s="611"/>
      <c r="O8" s="671"/>
    </row>
    <row r="9" spans="2:17" ht="14.4">
      <c r="B9" s="675"/>
      <c r="C9" s="613"/>
      <c r="D9" s="614"/>
      <c r="E9" s="614"/>
      <c r="F9" s="614"/>
      <c r="G9" s="614"/>
      <c r="H9" s="614"/>
      <c r="I9" s="614"/>
      <c r="J9" s="614"/>
      <c r="K9" s="614"/>
      <c r="L9" s="614"/>
      <c r="M9" s="33"/>
      <c r="N9" s="611"/>
      <c r="O9" s="671"/>
    </row>
    <row r="10" spans="2:17" ht="14.4">
      <c r="B10" s="675"/>
      <c r="C10" s="613"/>
      <c r="D10" s="615" t="s">
        <v>727</v>
      </c>
      <c r="E10" s="614"/>
      <c r="F10" s="614"/>
      <c r="G10" s="614"/>
      <c r="H10" s="614"/>
      <c r="I10" s="614"/>
      <c r="J10" s="614"/>
      <c r="K10" s="614"/>
      <c r="L10" s="614"/>
      <c r="M10" s="33"/>
      <c r="N10" s="611"/>
      <c r="O10" s="671"/>
    </row>
    <row r="11" spans="2:17" ht="14.4">
      <c r="B11" s="675"/>
      <c r="C11" s="613"/>
      <c r="D11" s="614" t="s">
        <v>1</v>
      </c>
      <c r="E11" s="614"/>
      <c r="F11" s="614"/>
      <c r="G11" s="614"/>
      <c r="H11" s="614"/>
      <c r="I11" s="614"/>
      <c r="J11" s="614"/>
      <c r="K11" s="607"/>
      <c r="L11" s="614"/>
      <c r="M11" s="33"/>
      <c r="N11" s="611"/>
      <c r="O11" s="671"/>
    </row>
    <row r="12" spans="2:17" ht="14.4">
      <c r="B12" s="675"/>
      <c r="C12" s="613"/>
      <c r="D12" s="614"/>
      <c r="E12" s="614"/>
      <c r="F12" s="614"/>
      <c r="G12" s="614"/>
      <c r="H12" s="614"/>
      <c r="I12" s="614"/>
      <c r="J12" s="614"/>
      <c r="K12" s="614"/>
      <c r="L12" s="614"/>
      <c r="M12" s="33"/>
      <c r="N12" s="611"/>
      <c r="O12" s="671"/>
      <c r="Q12" s="1"/>
    </row>
    <row r="13" spans="2:17" ht="14.4">
      <c r="B13" s="675"/>
      <c r="C13" s="613"/>
      <c r="D13" s="615" t="s">
        <v>640</v>
      </c>
      <c r="E13" s="614"/>
      <c r="F13" s="614"/>
      <c r="G13" s="614"/>
      <c r="H13" s="614"/>
      <c r="I13" s="608"/>
      <c r="K13" s="614"/>
      <c r="L13" s="614"/>
      <c r="M13" s="33"/>
      <c r="N13" s="611"/>
      <c r="O13" s="671"/>
      <c r="Q13" s="1"/>
    </row>
    <row r="14" spans="2:17" ht="14.4">
      <c r="B14" s="675"/>
      <c r="C14" s="613"/>
      <c r="D14" s="614"/>
      <c r="E14" s="614"/>
      <c r="F14" s="614"/>
      <c r="G14" s="614"/>
      <c r="H14" s="614"/>
      <c r="I14" s="614"/>
      <c r="J14" s="614"/>
      <c r="K14" s="614"/>
      <c r="L14" s="614"/>
      <c r="M14" s="33"/>
      <c r="N14" s="611"/>
      <c r="O14" s="671"/>
      <c r="Q14" s="1"/>
    </row>
    <row r="15" spans="2:17" ht="14.4">
      <c r="B15" s="675"/>
      <c r="C15" s="613"/>
      <c r="D15" s="694" t="s">
        <v>749</v>
      </c>
      <c r="E15" s="694"/>
      <c r="F15" s="694"/>
      <c r="G15" s="694"/>
      <c r="H15" s="694"/>
      <c r="I15" s="694"/>
      <c r="J15" s="694"/>
      <c r="K15" s="694"/>
      <c r="L15" s="609" t="s">
        <v>192</v>
      </c>
      <c r="N15" s="611"/>
      <c r="O15" s="671"/>
    </row>
    <row r="16" spans="2:17" ht="14.4">
      <c r="B16" s="675"/>
      <c r="C16" s="613"/>
      <c r="D16" s="614"/>
      <c r="E16" s="614"/>
      <c r="F16" s="614"/>
      <c r="G16" s="614"/>
      <c r="H16" s="614"/>
      <c r="I16" s="614"/>
      <c r="J16" s="614"/>
      <c r="K16" s="614"/>
      <c r="L16" s="614"/>
      <c r="M16" s="33"/>
      <c r="N16" s="611"/>
      <c r="O16" s="671"/>
    </row>
    <row r="17" spans="2:27" ht="14.4">
      <c r="B17" s="675"/>
      <c r="C17" s="613"/>
      <c r="D17" s="615" t="s">
        <v>641</v>
      </c>
      <c r="E17" s="614"/>
      <c r="F17" s="614"/>
      <c r="G17" s="614"/>
      <c r="H17" s="614"/>
      <c r="I17" s="614"/>
      <c r="J17" s="614"/>
      <c r="K17" s="614"/>
      <c r="L17" s="614"/>
      <c r="M17" s="33"/>
      <c r="N17" s="611"/>
      <c r="O17" s="671"/>
      <c r="R17" s="158"/>
      <c r="S17" s="158"/>
      <c r="T17" s="158"/>
      <c r="U17" s="158"/>
      <c r="V17" s="158"/>
      <c r="W17" s="158"/>
      <c r="X17" s="158"/>
      <c r="Y17" s="158"/>
      <c r="Z17" s="158"/>
      <c r="AA17" s="159"/>
    </row>
    <row r="18" spans="2:27" ht="13.95" customHeight="1">
      <c r="B18" s="675"/>
      <c r="C18" s="613"/>
      <c r="D18" s="615" t="s">
        <v>2</v>
      </c>
      <c r="E18" s="614"/>
      <c r="F18" s="614"/>
      <c r="G18" s="614"/>
      <c r="H18" s="614"/>
      <c r="I18" s="614"/>
      <c r="J18" s="614"/>
      <c r="K18" s="614"/>
      <c r="L18" s="614"/>
      <c r="M18" s="33"/>
      <c r="N18" s="611"/>
      <c r="O18" s="671"/>
      <c r="Q18" s="1"/>
      <c r="R18" s="158"/>
      <c r="S18" s="158"/>
      <c r="T18" s="158"/>
      <c r="U18" s="158"/>
      <c r="V18" s="158"/>
      <c r="W18" s="158"/>
      <c r="X18" s="158"/>
      <c r="Y18" s="158"/>
      <c r="Z18" s="158"/>
      <c r="AA18" s="159"/>
    </row>
    <row r="19" spans="2:27" ht="13.95" customHeight="1">
      <c r="B19" s="675"/>
      <c r="C19" s="613"/>
      <c r="D19" s="615" t="s">
        <v>3</v>
      </c>
      <c r="E19" s="614"/>
      <c r="F19" s="614"/>
      <c r="G19" s="614"/>
      <c r="H19" s="614"/>
      <c r="I19" s="614"/>
      <c r="J19" s="614"/>
      <c r="K19" s="614"/>
      <c r="L19" s="614"/>
      <c r="M19" s="33"/>
      <c r="N19" s="611"/>
      <c r="O19" s="671"/>
      <c r="Q19" s="1"/>
      <c r="R19" s="160"/>
      <c r="S19" s="158"/>
      <c r="T19" s="158"/>
      <c r="U19" s="158"/>
      <c r="V19" s="158"/>
      <c r="W19" s="158"/>
      <c r="X19" s="158"/>
      <c r="Y19" s="158"/>
      <c r="Z19" s="158"/>
      <c r="AA19" s="159"/>
    </row>
    <row r="20" spans="2:27" ht="10.95" customHeight="1">
      <c r="B20" s="675"/>
      <c r="C20" s="613"/>
      <c r="D20" s="614"/>
      <c r="E20" s="614"/>
      <c r="F20" s="614"/>
      <c r="G20" s="614"/>
      <c r="H20" s="614"/>
      <c r="I20" s="614"/>
      <c r="J20" s="614"/>
      <c r="K20" s="614"/>
      <c r="L20" s="614"/>
      <c r="M20" s="33"/>
      <c r="N20" s="611"/>
      <c r="O20" s="671"/>
      <c r="R20" s="160"/>
      <c r="S20" s="158"/>
      <c r="T20" s="158"/>
      <c r="U20" s="158"/>
      <c r="V20" s="158"/>
      <c r="W20" s="158"/>
      <c r="X20" s="158"/>
      <c r="Y20" s="158"/>
      <c r="Z20" s="158"/>
      <c r="AA20" s="159"/>
    </row>
    <row r="21" spans="2:27" ht="16.2" customHeight="1">
      <c r="B21" s="675"/>
      <c r="C21" s="610"/>
      <c r="D21" s="682" t="s">
        <v>748</v>
      </c>
      <c r="E21" s="682"/>
      <c r="F21" s="682"/>
      <c r="G21" s="682"/>
      <c r="H21" s="682"/>
      <c r="I21" s="682"/>
      <c r="J21" s="682"/>
      <c r="K21" s="682"/>
      <c r="L21" s="682"/>
      <c r="M21" s="159"/>
      <c r="N21" s="611"/>
      <c r="O21" s="671"/>
      <c r="P21" s="2"/>
      <c r="R21" s="161"/>
      <c r="S21" s="161"/>
      <c r="T21" s="161"/>
      <c r="U21" s="161"/>
      <c r="V21" s="161"/>
      <c r="W21" s="161"/>
      <c r="X21" s="161"/>
      <c r="Y21" s="161"/>
      <c r="Z21" s="161"/>
      <c r="AA21" s="161"/>
    </row>
    <row r="22" spans="2:27" ht="19.2" customHeight="1">
      <c r="B22" s="675"/>
      <c r="C22" s="610"/>
      <c r="D22" s="682" t="s">
        <v>732</v>
      </c>
      <c r="E22" s="682"/>
      <c r="F22" s="682"/>
      <c r="G22" s="682"/>
      <c r="H22" s="682"/>
      <c r="I22" s="682"/>
      <c r="J22" s="682"/>
      <c r="K22" s="682"/>
      <c r="L22" s="682"/>
      <c r="M22" s="159"/>
      <c r="N22" s="611"/>
      <c r="O22" s="671"/>
      <c r="P22" s="2"/>
      <c r="R22" s="162"/>
      <c r="S22" s="162"/>
      <c r="T22" s="162"/>
      <c r="U22" s="162"/>
      <c r="V22" s="162"/>
      <c r="W22" s="162"/>
      <c r="X22" s="162"/>
      <c r="Y22" s="162"/>
      <c r="Z22" s="162"/>
      <c r="AA22" s="162"/>
    </row>
    <row r="23" spans="2:27" ht="18.600000000000001" customHeight="1">
      <c r="B23" s="675"/>
      <c r="C23" s="610"/>
      <c r="D23" s="686" t="s">
        <v>744</v>
      </c>
      <c r="E23" s="686"/>
      <c r="F23" s="686"/>
      <c r="G23" s="686"/>
      <c r="H23" s="686"/>
      <c r="I23" s="686"/>
      <c r="J23" s="686"/>
      <c r="K23" s="686"/>
      <c r="L23" s="686"/>
      <c r="M23" s="686"/>
      <c r="N23" s="611"/>
      <c r="O23" s="671"/>
      <c r="P23" s="2"/>
    </row>
    <row r="24" spans="2:27" ht="15.6" customHeight="1">
      <c r="B24" s="675"/>
      <c r="C24" s="610"/>
      <c r="D24" s="687" t="s">
        <v>745</v>
      </c>
      <c r="E24" s="687"/>
      <c r="F24" s="687"/>
      <c r="G24" s="687"/>
      <c r="H24" s="687"/>
      <c r="I24" s="687"/>
      <c r="J24" s="687"/>
      <c r="K24" s="687"/>
      <c r="L24" s="687"/>
      <c r="M24" s="629"/>
      <c r="N24" s="611"/>
      <c r="O24" s="671"/>
      <c r="P24" s="2"/>
    </row>
    <row r="25" spans="2:27" ht="19.2" customHeight="1">
      <c r="B25" s="675"/>
      <c r="C25" s="610"/>
      <c r="D25" s="160" t="s">
        <v>282</v>
      </c>
      <c r="E25" s="356"/>
      <c r="F25" s="630"/>
      <c r="G25" s="630"/>
      <c r="H25" s="630"/>
      <c r="I25" s="617"/>
      <c r="J25" s="617"/>
      <c r="K25" s="617"/>
      <c r="L25" s="617"/>
      <c r="M25" s="159"/>
      <c r="N25" s="611"/>
      <c r="O25" s="671"/>
      <c r="P25" s="2"/>
    </row>
    <row r="26" spans="2:27" ht="19.2" customHeight="1">
      <c r="B26" s="675"/>
      <c r="C26" s="610"/>
      <c r="D26" s="160"/>
      <c r="E26" s="630" t="s">
        <v>733</v>
      </c>
      <c r="F26" s="630"/>
      <c r="G26" s="630"/>
      <c r="H26" s="630"/>
      <c r="I26" s="617"/>
      <c r="J26" s="617"/>
      <c r="K26" s="617"/>
      <c r="L26" s="617"/>
      <c r="M26" s="159"/>
      <c r="N26" s="611"/>
      <c r="O26" s="671"/>
      <c r="P26" s="2"/>
    </row>
    <row r="27" spans="2:27" ht="19.2" customHeight="1">
      <c r="B27" s="675"/>
      <c r="C27" s="610"/>
      <c r="D27" s="160"/>
      <c r="E27" s="617"/>
      <c r="F27" s="631" t="s">
        <v>734</v>
      </c>
      <c r="G27" s="617" t="s">
        <v>735</v>
      </c>
      <c r="H27" s="617"/>
      <c r="I27" s="617"/>
      <c r="J27" s="617"/>
      <c r="K27" s="617"/>
      <c r="L27" s="617"/>
      <c r="M27" s="159"/>
      <c r="N27" s="611"/>
      <c r="O27" s="671"/>
      <c r="P27" s="2"/>
    </row>
    <row r="28" spans="2:27" ht="19.2" customHeight="1">
      <c r="B28" s="675"/>
      <c r="C28" s="610"/>
      <c r="D28" s="160"/>
      <c r="E28" s="617"/>
      <c r="F28" s="631" t="s">
        <v>736</v>
      </c>
      <c r="G28" s="617" t="s">
        <v>737</v>
      </c>
      <c r="H28" s="617"/>
      <c r="I28" s="617"/>
      <c r="J28" s="617"/>
      <c r="K28" s="617"/>
      <c r="L28" s="617"/>
      <c r="M28" s="159"/>
      <c r="N28" s="611"/>
      <c r="O28" s="671"/>
      <c r="P28" s="2"/>
    </row>
    <row r="29" spans="2:27" ht="19.2" customHeight="1">
      <c r="B29" s="675"/>
      <c r="C29" s="610"/>
      <c r="D29" s="160"/>
      <c r="E29" s="617"/>
      <c r="F29" s="631" t="s">
        <v>738</v>
      </c>
      <c r="G29" s="617" t="s">
        <v>739</v>
      </c>
      <c r="H29" s="617"/>
      <c r="I29" s="617"/>
      <c r="J29" s="617"/>
      <c r="K29" s="617"/>
      <c r="L29" s="617"/>
      <c r="M29" s="159"/>
      <c r="N29" s="611"/>
      <c r="O29" s="671"/>
      <c r="P29" s="2"/>
    </row>
    <row r="30" spans="2:27" ht="19.2" customHeight="1">
      <c r="B30" s="675"/>
      <c r="C30" s="610"/>
      <c r="D30" s="160"/>
      <c r="E30" s="617"/>
      <c r="F30" s="631" t="s">
        <v>740</v>
      </c>
      <c r="G30" s="617" t="s">
        <v>741</v>
      </c>
      <c r="H30" s="617"/>
      <c r="I30" s="617"/>
      <c r="J30" s="617"/>
      <c r="K30" s="617"/>
      <c r="L30" s="617"/>
      <c r="M30" s="159"/>
      <c r="N30" s="611"/>
      <c r="O30" s="671"/>
      <c r="P30" s="2"/>
    </row>
    <row r="31" spans="2:27" ht="19.2" customHeight="1">
      <c r="B31" s="675"/>
      <c r="C31" s="610"/>
      <c r="D31" s="160"/>
      <c r="E31" s="617"/>
      <c r="F31" s="631" t="s">
        <v>742</v>
      </c>
      <c r="G31" s="617" t="s">
        <v>528</v>
      </c>
      <c r="H31" s="617"/>
      <c r="I31" s="617"/>
      <c r="J31" s="617"/>
      <c r="K31" s="617"/>
      <c r="L31" s="617"/>
      <c r="M31" s="159"/>
      <c r="N31" s="611"/>
      <c r="O31" s="671"/>
      <c r="P31" s="2"/>
    </row>
    <row r="32" spans="2:27" ht="19.2" customHeight="1">
      <c r="B32" s="675"/>
      <c r="C32" s="610"/>
      <c r="D32" s="160"/>
      <c r="E32" s="617"/>
      <c r="F32" s="631" t="s">
        <v>743</v>
      </c>
      <c r="G32" s="617"/>
      <c r="H32" s="617"/>
      <c r="I32" s="617"/>
      <c r="J32" s="617"/>
      <c r="K32" s="617"/>
      <c r="L32" s="617"/>
      <c r="M32" s="159"/>
      <c r="N32" s="611"/>
      <c r="O32" s="671"/>
      <c r="P32" s="2"/>
    </row>
    <row r="33" spans="2:18" ht="8.4" customHeight="1">
      <c r="B33" s="675"/>
      <c r="C33" s="610"/>
      <c r="D33" s="356"/>
      <c r="E33" s="617"/>
      <c r="F33" s="617"/>
      <c r="G33" s="617"/>
      <c r="H33" s="617"/>
      <c r="I33" s="617"/>
      <c r="J33" s="617"/>
      <c r="K33" s="617"/>
      <c r="L33" s="617"/>
      <c r="M33" s="632"/>
      <c r="N33" s="611"/>
      <c r="O33" s="671"/>
      <c r="P33" s="2"/>
    </row>
    <row r="34" spans="2:18" ht="21" customHeight="1">
      <c r="B34" s="675"/>
      <c r="C34" s="610"/>
      <c r="D34" s="678" t="s">
        <v>746</v>
      </c>
      <c r="E34" s="678"/>
      <c r="F34" s="678"/>
      <c r="G34" s="678"/>
      <c r="H34" s="678"/>
      <c r="I34" s="678"/>
      <c r="J34" s="678"/>
      <c r="K34" s="678"/>
      <c r="L34" s="678"/>
      <c r="M34" s="678"/>
      <c r="N34" s="611"/>
      <c r="O34" s="671"/>
      <c r="P34" s="2"/>
    </row>
    <row r="35" spans="2:18" ht="19.2" customHeight="1">
      <c r="B35" s="675"/>
      <c r="C35" s="610"/>
      <c r="D35" s="683" t="s">
        <v>747</v>
      </c>
      <c r="E35" s="683"/>
      <c r="F35" s="683"/>
      <c r="G35" s="683"/>
      <c r="H35" s="683"/>
      <c r="I35" s="683"/>
      <c r="J35" s="683"/>
      <c r="K35" s="683"/>
      <c r="L35" s="683"/>
      <c r="M35" s="683"/>
      <c r="N35" s="611"/>
      <c r="O35" s="671"/>
      <c r="P35" s="2"/>
    </row>
    <row r="36" spans="2:18" ht="18" customHeight="1" thickBot="1">
      <c r="B36" s="675"/>
      <c r="C36" s="618"/>
      <c r="D36" s="321"/>
      <c r="E36" s="321"/>
      <c r="F36" s="321"/>
      <c r="G36" s="321"/>
      <c r="H36" s="321"/>
      <c r="I36" s="321"/>
      <c r="J36" s="321"/>
      <c r="K36" s="321"/>
      <c r="L36" s="321"/>
      <c r="M36" s="321"/>
      <c r="N36" s="616"/>
      <c r="O36" s="671"/>
    </row>
    <row r="37" spans="2:18" ht="18.600000000000001" customHeight="1" thickTop="1">
      <c r="B37" s="675"/>
      <c r="C37" s="619"/>
      <c r="D37" s="684" t="s">
        <v>352</v>
      </c>
      <c r="E37" s="684"/>
      <c r="F37" s="684"/>
      <c r="G37" s="684"/>
      <c r="H37" s="684"/>
      <c r="I37" s="684"/>
      <c r="J37" s="684"/>
      <c r="K37" s="684"/>
      <c r="L37" s="684"/>
      <c r="M37" s="620"/>
      <c r="N37" s="621"/>
      <c r="O37" s="671"/>
      <c r="Q37" s="1"/>
      <c r="R37" s="1"/>
    </row>
    <row r="38" spans="2:18" ht="5.25" customHeight="1">
      <c r="B38" s="675"/>
      <c r="C38" s="619"/>
      <c r="D38" s="620"/>
      <c r="E38" s="620"/>
      <c r="F38" s="620"/>
      <c r="G38" s="620"/>
      <c r="H38" s="620"/>
      <c r="I38" s="620"/>
      <c r="J38" s="620"/>
      <c r="K38" s="620"/>
      <c r="L38" s="620"/>
      <c r="M38" s="620"/>
      <c r="N38" s="621"/>
      <c r="O38" s="671"/>
    </row>
    <row r="39" spans="2:18" ht="15.6">
      <c r="B39" s="675"/>
      <c r="C39" s="619"/>
      <c r="D39" s="620"/>
      <c r="E39" s="685" t="s">
        <v>354</v>
      </c>
      <c r="F39" s="685"/>
      <c r="G39" s="685"/>
      <c r="H39" s="685"/>
      <c r="I39" s="685"/>
      <c r="J39" s="685"/>
      <c r="K39" s="620"/>
      <c r="L39" s="620"/>
      <c r="M39" s="620"/>
      <c r="N39" s="621"/>
      <c r="O39" s="671"/>
    </row>
    <row r="40" spans="2:18" ht="13.8">
      <c r="B40" s="675"/>
      <c r="C40" s="619"/>
      <c r="D40" s="622"/>
      <c r="E40" s="620"/>
      <c r="F40" s="620"/>
      <c r="G40" s="620"/>
      <c r="H40" s="620"/>
      <c r="I40" s="620"/>
      <c r="J40" s="620"/>
      <c r="K40" s="620"/>
      <c r="L40" s="620"/>
      <c r="M40" s="620"/>
      <c r="N40" s="621"/>
      <c r="O40" s="671"/>
    </row>
    <row r="41" spans="2:18" ht="13.8">
      <c r="B41" s="675"/>
      <c r="C41" s="623"/>
      <c r="D41" s="627"/>
      <c r="E41" s="627"/>
      <c r="F41" s="627"/>
      <c r="G41" s="627"/>
      <c r="H41" s="627"/>
      <c r="I41" s="620"/>
      <c r="J41" s="620"/>
      <c r="K41" s="620"/>
      <c r="L41" s="677"/>
      <c r="M41" s="677"/>
      <c r="N41" s="621"/>
      <c r="O41" s="671"/>
    </row>
    <row r="42" spans="2:18" ht="18.600000000000001" customHeight="1" thickBot="1">
      <c r="B42" s="675"/>
      <c r="C42" s="624"/>
      <c r="D42" s="625"/>
      <c r="E42" s="625"/>
      <c r="F42" s="625"/>
      <c r="G42" s="625"/>
      <c r="H42" s="625"/>
      <c r="I42" s="625"/>
      <c r="J42" s="625"/>
      <c r="K42" s="625"/>
      <c r="L42" s="625"/>
      <c r="M42" s="625"/>
      <c r="N42" s="626"/>
      <c r="O42" s="671"/>
    </row>
    <row r="43" spans="2:18" ht="4.95" customHeight="1" thickBot="1">
      <c r="B43" s="676"/>
      <c r="C43" s="673"/>
      <c r="D43" s="673"/>
      <c r="E43" s="673"/>
      <c r="F43" s="673"/>
      <c r="G43" s="673"/>
      <c r="H43" s="673"/>
      <c r="I43" s="673"/>
      <c r="J43" s="673"/>
      <c r="K43" s="673"/>
      <c r="L43" s="673"/>
      <c r="M43" s="673"/>
      <c r="N43" s="673"/>
      <c r="O43" s="672"/>
    </row>
    <row r="44" spans="2:18" hidden="1">
      <c r="D44" s="4"/>
    </row>
    <row r="45" spans="2:18" hidden="1">
      <c r="D45" s="4"/>
    </row>
  </sheetData>
  <sheetProtection algorithmName="SHA-512" hashValue="2tjzYK+//AULyaYUqNEI5yVKVkg0hkV3/HYR7VL0pSS9S/G8wIoJPG7zFDOfRDpe7E8anLffmybnGcN0nr1Cug==" saltValue="7Q136sWB1/E9GhcS0h9MFw==" spinCount="100000" sheet="1" objects="1" scenarios="1"/>
  <mergeCells count="16">
    <mergeCell ref="O1:O43"/>
    <mergeCell ref="C43:N43"/>
    <mergeCell ref="B1:B43"/>
    <mergeCell ref="L41:M41"/>
    <mergeCell ref="D34:M34"/>
    <mergeCell ref="C1:N1"/>
    <mergeCell ref="D21:L21"/>
    <mergeCell ref="D22:L22"/>
    <mergeCell ref="D35:M35"/>
    <mergeCell ref="D37:L37"/>
    <mergeCell ref="E39:J39"/>
    <mergeCell ref="D23:M23"/>
    <mergeCell ref="D24:L24"/>
    <mergeCell ref="E5:L6"/>
    <mergeCell ref="D15:K15"/>
    <mergeCell ref="D8:M8"/>
  </mergeCells>
  <phoneticPr fontId="6" type="noConversion"/>
  <hyperlinks>
    <hyperlink ref="E39" r:id="rId1" xr:uid="{44EAF2A4-E2E0-47C2-B7DF-3D44A68714F6}"/>
  </hyperlinks>
  <pageMargins left="0.75" right="0.75" top="1" bottom="1" header="0.5" footer="0.5"/>
  <pageSetup scale="80" orientation="portrait" r:id="rId2"/>
  <headerFooter alignWithMargins="0">
    <oddFooter>&amp;R&amp;8Published: 02/23/2026</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1">
    <pageSetUpPr fitToPage="1"/>
  </sheetPr>
  <dimension ref="A1:M52"/>
  <sheetViews>
    <sheetView showGridLines="0" zoomScaleNormal="100" workbookViewId="0"/>
  </sheetViews>
  <sheetFormatPr defaultColWidth="0" defaultRowHeight="12.75" customHeight="1" zeroHeight="1"/>
  <cols>
    <col min="1" max="1" width="3.88671875" style="13" customWidth="1"/>
    <col min="2" max="2" width="16.44140625" style="13" customWidth="1"/>
    <col min="3" max="3" width="12.88671875" style="13" customWidth="1"/>
    <col min="4" max="4" width="12.6640625" style="13" customWidth="1"/>
    <col min="5" max="5" width="9.44140625" style="13" customWidth="1"/>
    <col min="6" max="6" width="9.6640625" style="13" customWidth="1"/>
    <col min="7" max="7" width="13.109375" style="13" customWidth="1"/>
    <col min="8" max="8" width="11.33203125" style="13" customWidth="1"/>
    <col min="9" max="9" width="13.6640625" style="13" customWidth="1"/>
    <col min="10" max="10" width="12.44140625" style="13" customWidth="1"/>
    <col min="11" max="11" width="10.5546875" style="13" customWidth="1"/>
    <col min="12" max="12" width="15.88671875" style="13" customWidth="1"/>
    <col min="13" max="13" width="2.6640625" style="13" customWidth="1"/>
    <col min="14" max="16384" width="9.109375" style="2" hidden="1"/>
  </cols>
  <sheetData>
    <row r="1" spans="2:13" ht="6" customHeight="1"/>
    <row r="2" spans="2:13" ht="14.4">
      <c r="B2" s="1033" t="str">
        <f>IF('1'!K4="","Application Name-From Page 1",'1'!K4)</f>
        <v>Application Name-From Page 1</v>
      </c>
      <c r="C2" s="1033"/>
      <c r="D2" s="1033"/>
      <c r="E2" s="667"/>
      <c r="F2" s="172"/>
      <c r="G2" s="172"/>
      <c r="H2" s="172"/>
      <c r="I2" s="172"/>
      <c r="J2" s="172"/>
      <c r="K2" s="655"/>
      <c r="L2" s="655"/>
    </row>
    <row r="3" spans="2:13" ht="12.75" customHeight="1"/>
    <row r="4" spans="2:13" ht="15.6">
      <c r="B4" s="810" t="s">
        <v>44</v>
      </c>
      <c r="C4" s="811"/>
      <c r="D4" s="811"/>
      <c r="E4" s="811"/>
      <c r="F4" s="811"/>
      <c r="G4" s="811"/>
      <c r="H4" s="811"/>
      <c r="I4" s="811"/>
      <c r="J4" s="811"/>
      <c r="K4" s="812"/>
      <c r="L4" s="531"/>
    </row>
    <row r="5" spans="2:13" ht="13.8">
      <c r="J5" s="277"/>
      <c r="K5" s="65"/>
      <c r="L5" s="65"/>
    </row>
    <row r="6" spans="2:13" ht="13.8">
      <c r="B6" s="1037" t="s">
        <v>113</v>
      </c>
      <c r="C6" s="1038"/>
      <c r="D6" s="1038"/>
      <c r="E6" s="1038"/>
      <c r="F6" s="1038"/>
      <c r="G6" s="1038"/>
      <c r="H6" s="1038"/>
      <c r="I6" s="1038"/>
      <c r="J6" s="1038"/>
      <c r="K6" s="1039"/>
      <c r="L6" s="530"/>
    </row>
    <row r="7" spans="2:13" ht="60" customHeight="1">
      <c r="B7" s="188" t="s">
        <v>308</v>
      </c>
      <c r="C7" s="187" t="s">
        <v>311</v>
      </c>
      <c r="D7" s="187" t="s">
        <v>152</v>
      </c>
      <c r="E7" s="187" t="s">
        <v>33</v>
      </c>
      <c r="F7" s="187" t="s">
        <v>309</v>
      </c>
      <c r="G7" s="169" t="s">
        <v>310</v>
      </c>
      <c r="H7" s="187" t="s">
        <v>659</v>
      </c>
      <c r="I7" s="187" t="s">
        <v>657</v>
      </c>
      <c r="J7" s="187" t="s">
        <v>671</v>
      </c>
      <c r="K7" s="539" t="s">
        <v>660</v>
      </c>
      <c r="L7" s="188" t="s">
        <v>690</v>
      </c>
    </row>
    <row r="8" spans="2:13" ht="23.25" customHeight="1">
      <c r="B8" s="383"/>
      <c r="C8" s="384"/>
      <c r="D8" s="385"/>
      <c r="E8" s="386"/>
      <c r="F8" s="385"/>
      <c r="G8" s="573"/>
      <c r="H8" s="544"/>
      <c r="I8" s="541" t="str">
        <f>IF(AND(B8="",F8=""),"",IF(F8="0-BR",(VLOOKUP(B8,'Tables-hidden'!$H$2:$M$6,2,FALSE)),IF(F8="1-BR",(VLOOKUP(B8,'Tables-hidden'!$H$2:$M$6,3,FALSE)),IF(F8="2-BR",(VLOOKUP(B8,'Tables-hidden'!$H$2:$M$6,4,FALSE)),IF(F8="3-BR",(VLOOKUP(B8,'Tables-hidden'!$H$2:$M$6,5,FALSE)),IF(F8="4-BR",(VLOOKUP(B8,'Tables-hidden'!$H$2:$M$6,6,FALSE)),"ERROR"))))))</f>
        <v/>
      </c>
      <c r="J8" s="540" t="str">
        <f>IF(I8="","",(H8-I8))</f>
        <v/>
      </c>
      <c r="K8" s="542"/>
      <c r="L8" s="543" t="str">
        <f>IF(K8="","",(K8*E8))</f>
        <v/>
      </c>
      <c r="M8" s="585"/>
    </row>
    <row r="9" spans="2:13" ht="23.25" customHeight="1">
      <c r="B9" s="383"/>
      <c r="C9" s="384"/>
      <c r="D9" s="385"/>
      <c r="E9" s="386"/>
      <c r="F9" s="385"/>
      <c r="G9" s="573"/>
      <c r="H9" s="544"/>
      <c r="I9" s="541" t="str">
        <f>IF(AND(B9="",F9=""),"",IF(F9="0-BR",(VLOOKUP(B9,'Tables-hidden'!$H$2:$M$6,2,FALSE)),IF(F9="1-BR",(VLOOKUP(B9,'Tables-hidden'!$H$2:$M$6,3,FALSE)),IF(F9="2-BR",(VLOOKUP(B9,'Tables-hidden'!$H$2:$M$6,4,FALSE)),IF(F9="3-BR",(VLOOKUP(B9,'Tables-hidden'!$H$2:$M$6,5,FALSE)),IF(F9="4-BR",(VLOOKUP(B9,'Tables-hidden'!$H$2:$M$6,6,FALSE)),"ERROR"))))))</f>
        <v/>
      </c>
      <c r="J9" s="540" t="str">
        <f t="shared" ref="J9:J26" si="0">IF(I9="","",(H9-I9))</f>
        <v/>
      </c>
      <c r="K9" s="542"/>
      <c r="L9" s="543" t="str">
        <f t="shared" ref="L9:L26" si="1">IF(K9="","",(K9*E9))</f>
        <v/>
      </c>
      <c r="M9" s="585"/>
    </row>
    <row r="10" spans="2:13" ht="23.25" customHeight="1">
      <c r="B10" s="383"/>
      <c r="C10" s="384"/>
      <c r="D10" s="385"/>
      <c r="E10" s="386"/>
      <c r="F10" s="385"/>
      <c r="G10" s="573"/>
      <c r="H10" s="544"/>
      <c r="I10" s="541" t="str">
        <f>IF(AND(B10="",F10=""),"",IF(F10="0-BR",(VLOOKUP(B10,'Tables-hidden'!$H$2:$M$6,2,FALSE)),IF(F10="1-BR",(VLOOKUP(B10,'Tables-hidden'!$H$2:$M$6,3,FALSE)),IF(F10="2-BR",(VLOOKUP(B10,'Tables-hidden'!$H$2:$M$6,4,FALSE)),IF(F10="3-BR",(VLOOKUP(B10,'Tables-hidden'!$H$2:$M$6,5,FALSE)),IF(F10="4-BR",(VLOOKUP(B10,'Tables-hidden'!$H$2:$M$6,6,FALSE)),"ERROR"))))))</f>
        <v/>
      </c>
      <c r="J10" s="540" t="str">
        <f t="shared" si="0"/>
        <v/>
      </c>
      <c r="K10" s="542"/>
      <c r="L10" s="543" t="str">
        <f t="shared" si="1"/>
        <v/>
      </c>
      <c r="M10" s="585"/>
    </row>
    <row r="11" spans="2:13" ht="23.25" customHeight="1">
      <c r="B11" s="383"/>
      <c r="C11" s="384"/>
      <c r="D11" s="385"/>
      <c r="E11" s="386"/>
      <c r="F11" s="385"/>
      <c r="G11" s="573"/>
      <c r="H11" s="544"/>
      <c r="I11" s="541" t="str">
        <f>IF(AND(B11="",F11=""),"",IF(F11="0-BR",(VLOOKUP(B11,'Tables-hidden'!$H$2:$M$6,2,FALSE)),IF(F11="1-BR",(VLOOKUP(B11,'Tables-hidden'!$H$2:$M$6,3,FALSE)),IF(F11="2-BR",(VLOOKUP(B11,'Tables-hidden'!$H$2:$M$6,4,FALSE)),IF(F11="3-BR",(VLOOKUP(B11,'Tables-hidden'!$H$2:$M$6,5,FALSE)),IF(F11="4-BR",(VLOOKUP(B11,'Tables-hidden'!$H$2:$M$6,6,FALSE)),"ERROR"))))))</f>
        <v/>
      </c>
      <c r="J11" s="540" t="str">
        <f t="shared" si="0"/>
        <v/>
      </c>
      <c r="K11" s="542"/>
      <c r="L11" s="543" t="str">
        <f t="shared" si="1"/>
        <v/>
      </c>
      <c r="M11" s="585"/>
    </row>
    <row r="12" spans="2:13" ht="23.25" customHeight="1">
      <c r="B12" s="383"/>
      <c r="C12" s="384"/>
      <c r="D12" s="385"/>
      <c r="E12" s="386"/>
      <c r="F12" s="385"/>
      <c r="G12" s="573"/>
      <c r="H12" s="544"/>
      <c r="I12" s="541" t="str">
        <f>IF(AND(B12="",F12=""),"",IF(F12="0-BR",(VLOOKUP(B12,'Tables-hidden'!$H$2:$M$6,2,FALSE)),IF(F12="1-BR",(VLOOKUP(B12,'Tables-hidden'!$H$2:$M$6,3,FALSE)),IF(F12="2-BR",(VLOOKUP(B12,'Tables-hidden'!$H$2:$M$6,4,FALSE)),IF(F12="3-BR",(VLOOKUP(B12,'Tables-hidden'!$H$2:$M$6,5,FALSE)),IF(F12="4-BR",(VLOOKUP(B12,'Tables-hidden'!$H$2:$M$6,6,FALSE)),"ERROR"))))))</f>
        <v/>
      </c>
      <c r="J12" s="540" t="str">
        <f t="shared" si="0"/>
        <v/>
      </c>
      <c r="K12" s="542"/>
      <c r="L12" s="543" t="str">
        <f t="shared" si="1"/>
        <v/>
      </c>
      <c r="M12" s="585"/>
    </row>
    <row r="13" spans="2:13" ht="23.25" customHeight="1">
      <c r="B13" s="383"/>
      <c r="C13" s="384"/>
      <c r="D13" s="385"/>
      <c r="E13" s="386"/>
      <c r="F13" s="385"/>
      <c r="G13" s="573"/>
      <c r="H13" s="544"/>
      <c r="I13" s="541" t="str">
        <f>IF(AND(B13="",F13=""),"",IF(F13="0-BR",(VLOOKUP(B13,'Tables-hidden'!$H$2:$M$6,2,FALSE)),IF(F13="1-BR",(VLOOKUP(B13,'Tables-hidden'!$H$2:$M$6,3,FALSE)),IF(F13="2-BR",(VLOOKUP(B13,'Tables-hidden'!$H$2:$M$6,4,FALSE)),IF(F13="3-BR",(VLOOKUP(B13,'Tables-hidden'!$H$2:$M$6,5,FALSE)),IF(F13="4-BR",(VLOOKUP(B13,'Tables-hidden'!$H$2:$M$6,6,FALSE)),"ERROR"))))))</f>
        <v/>
      </c>
      <c r="J13" s="540" t="str">
        <f t="shared" si="0"/>
        <v/>
      </c>
      <c r="K13" s="542"/>
      <c r="L13" s="543" t="str">
        <f t="shared" si="1"/>
        <v/>
      </c>
      <c r="M13" s="585"/>
    </row>
    <row r="14" spans="2:13" ht="23.25" customHeight="1">
      <c r="B14" s="383"/>
      <c r="C14" s="384"/>
      <c r="D14" s="385"/>
      <c r="E14" s="386"/>
      <c r="F14" s="385"/>
      <c r="G14" s="573"/>
      <c r="H14" s="544"/>
      <c r="I14" s="541" t="str">
        <f>IF(AND(B14="",F14=""),"",IF(F14="0-BR",(VLOOKUP(B14,'Tables-hidden'!$H$2:$M$6,2,FALSE)),IF(F14="1-BR",(VLOOKUP(B14,'Tables-hidden'!$H$2:$M$6,3,FALSE)),IF(F14="2-BR",(VLOOKUP(B14,'Tables-hidden'!$H$2:$M$6,4,FALSE)),IF(F14="3-BR",(VLOOKUP(B14,'Tables-hidden'!$H$2:$M$6,5,FALSE)),IF(F14="4-BR",(VLOOKUP(B14,'Tables-hidden'!$H$2:$M$6,6,FALSE)),"ERROR"))))))</f>
        <v/>
      </c>
      <c r="J14" s="540" t="str">
        <f t="shared" si="0"/>
        <v/>
      </c>
      <c r="K14" s="542"/>
      <c r="L14" s="543" t="str">
        <f t="shared" si="1"/>
        <v/>
      </c>
      <c r="M14" s="585"/>
    </row>
    <row r="15" spans="2:13" ht="23.25" customHeight="1">
      <c r="B15" s="383"/>
      <c r="C15" s="384"/>
      <c r="D15" s="385"/>
      <c r="E15" s="386"/>
      <c r="F15" s="385"/>
      <c r="G15" s="573"/>
      <c r="H15" s="544"/>
      <c r="I15" s="541" t="str">
        <f>IF(AND(B15="",F15=""),"",IF(F15="0-BR",(VLOOKUP(B15,'Tables-hidden'!$H$2:$M$6,2,FALSE)),IF(F15="1-BR",(VLOOKUP(B15,'Tables-hidden'!$H$2:$M$6,3,FALSE)),IF(F15="2-BR",(VLOOKUP(B15,'Tables-hidden'!$H$2:$M$6,4,FALSE)),IF(F15="3-BR",(VLOOKUP(B15,'Tables-hidden'!$H$2:$M$6,5,FALSE)),IF(F15="4-BR",(VLOOKUP(B15,'Tables-hidden'!$H$2:$M$6,6,FALSE)),"ERROR"))))))</f>
        <v/>
      </c>
      <c r="J15" s="540" t="str">
        <f t="shared" si="0"/>
        <v/>
      </c>
      <c r="K15" s="542"/>
      <c r="L15" s="543" t="str">
        <f t="shared" si="1"/>
        <v/>
      </c>
      <c r="M15" s="585"/>
    </row>
    <row r="16" spans="2:13" ht="23.25" customHeight="1">
      <c r="B16" s="383"/>
      <c r="C16" s="384"/>
      <c r="D16" s="385"/>
      <c r="E16" s="386"/>
      <c r="F16" s="385"/>
      <c r="G16" s="573"/>
      <c r="H16" s="544"/>
      <c r="I16" s="541" t="str">
        <f>IF(AND(B16="",F16=""),"",IF(F16="0-BR",(VLOOKUP(B16,'Tables-hidden'!$H$2:$M$6,2,FALSE)),IF(F16="1-BR",(VLOOKUP(B16,'Tables-hidden'!$H$2:$M$6,3,FALSE)),IF(F16="2-BR",(VLOOKUP(B16,'Tables-hidden'!$H$2:$M$6,4,FALSE)),IF(F16="3-BR",(VLOOKUP(B16,'Tables-hidden'!$H$2:$M$6,5,FALSE)),IF(F16="4-BR",(VLOOKUP(B16,'Tables-hidden'!$H$2:$M$6,6,FALSE)),"ERROR"))))))</f>
        <v/>
      </c>
      <c r="J16" s="540" t="str">
        <f t="shared" si="0"/>
        <v/>
      </c>
      <c r="K16" s="542"/>
      <c r="L16" s="543" t="str">
        <f t="shared" si="1"/>
        <v/>
      </c>
      <c r="M16" s="585"/>
    </row>
    <row r="17" spans="2:13" ht="23.25" customHeight="1">
      <c r="B17" s="383"/>
      <c r="C17" s="384"/>
      <c r="D17" s="385"/>
      <c r="E17" s="386"/>
      <c r="F17" s="385"/>
      <c r="G17" s="573"/>
      <c r="H17" s="544"/>
      <c r="I17" s="541" t="str">
        <f>IF(AND(B17="",F17=""),"",IF(F17="0-BR",(VLOOKUP(B17,'Tables-hidden'!$H$2:$M$6,2,FALSE)),IF(F17="1-BR",(VLOOKUP(B17,'Tables-hidden'!$H$2:$M$6,3,FALSE)),IF(F17="2-BR",(VLOOKUP(B17,'Tables-hidden'!$H$2:$M$6,4,FALSE)),IF(F17="3-BR",(VLOOKUP(B17,'Tables-hidden'!$H$2:$M$6,5,FALSE)),IF(F17="4-BR",(VLOOKUP(B17,'Tables-hidden'!$H$2:$M$6,6,FALSE)),"ERROR"))))))</f>
        <v/>
      </c>
      <c r="J17" s="540" t="str">
        <f t="shared" si="0"/>
        <v/>
      </c>
      <c r="K17" s="542"/>
      <c r="L17" s="543" t="str">
        <f t="shared" si="1"/>
        <v/>
      </c>
      <c r="M17" s="585"/>
    </row>
    <row r="18" spans="2:13" ht="23.25" customHeight="1">
      <c r="B18" s="383"/>
      <c r="C18" s="384"/>
      <c r="D18" s="385"/>
      <c r="E18" s="386"/>
      <c r="F18" s="385"/>
      <c r="G18" s="573"/>
      <c r="H18" s="544"/>
      <c r="I18" s="541" t="str">
        <f>IF(AND(B18="",F18=""),"",IF(F18="0-BR",(VLOOKUP(B18,'Tables-hidden'!$H$2:$M$6,2,FALSE)),IF(F18="1-BR",(VLOOKUP(B18,'Tables-hidden'!$H$2:$M$6,3,FALSE)),IF(F18="2-BR",(VLOOKUP(B18,'Tables-hidden'!$H$2:$M$6,4,FALSE)),IF(F18="3-BR",(VLOOKUP(B18,'Tables-hidden'!$H$2:$M$6,5,FALSE)),IF(F18="4-BR",(VLOOKUP(B18,'Tables-hidden'!$H$2:$M$6,6,FALSE)),"ERROR"))))))</f>
        <v/>
      </c>
      <c r="J18" s="540" t="str">
        <f t="shared" si="0"/>
        <v/>
      </c>
      <c r="K18" s="542"/>
      <c r="L18" s="543" t="str">
        <f t="shared" si="1"/>
        <v/>
      </c>
      <c r="M18" s="585"/>
    </row>
    <row r="19" spans="2:13" ht="23.25" customHeight="1">
      <c r="B19" s="383"/>
      <c r="C19" s="384"/>
      <c r="D19" s="385"/>
      <c r="E19" s="386"/>
      <c r="F19" s="385"/>
      <c r="G19" s="573"/>
      <c r="H19" s="544"/>
      <c r="I19" s="541" t="str">
        <f>IF(AND(B19="",F19=""),"",IF(F19="0-BR",(VLOOKUP(B19,'Tables-hidden'!$H$2:$M$6,2,FALSE)),IF(F19="1-BR",(VLOOKUP(B19,'Tables-hidden'!$H$2:$M$6,3,FALSE)),IF(F19="2-BR",(VLOOKUP(B19,'Tables-hidden'!$H$2:$M$6,4,FALSE)),IF(F19="3-BR",(VLOOKUP(B19,'Tables-hidden'!$H$2:$M$6,5,FALSE)),IF(F19="4-BR",(VLOOKUP(B19,'Tables-hidden'!$H$2:$M$6,6,FALSE)),"ERROR"))))))</f>
        <v/>
      </c>
      <c r="J19" s="540" t="str">
        <f t="shared" si="0"/>
        <v/>
      </c>
      <c r="K19" s="542"/>
      <c r="L19" s="543" t="str">
        <f t="shared" si="1"/>
        <v/>
      </c>
      <c r="M19" s="585"/>
    </row>
    <row r="20" spans="2:13" ht="23.25" customHeight="1">
      <c r="B20" s="383"/>
      <c r="C20" s="384"/>
      <c r="D20" s="385"/>
      <c r="E20" s="386"/>
      <c r="F20" s="385"/>
      <c r="G20" s="573"/>
      <c r="H20" s="544"/>
      <c r="I20" s="541" t="str">
        <f>IF(AND(B20="",F20=""),"",IF(F20="0-BR",(VLOOKUP(B20,'Tables-hidden'!$H$2:$M$6,2,FALSE)),IF(F20="1-BR",(VLOOKUP(B20,'Tables-hidden'!$H$2:$M$6,3,FALSE)),IF(F20="2-BR",(VLOOKUP(B20,'Tables-hidden'!$H$2:$M$6,4,FALSE)),IF(F20="3-BR",(VLOOKUP(B20,'Tables-hidden'!$H$2:$M$6,5,FALSE)),IF(F20="4-BR",(VLOOKUP(B20,'Tables-hidden'!$H$2:$M$6,6,FALSE)),"ERROR"))))))</f>
        <v/>
      </c>
      <c r="J20" s="540" t="str">
        <f t="shared" si="0"/>
        <v/>
      </c>
      <c r="K20" s="542"/>
      <c r="L20" s="543" t="str">
        <f t="shared" si="1"/>
        <v/>
      </c>
      <c r="M20" s="585"/>
    </row>
    <row r="21" spans="2:13" ht="23.25" customHeight="1">
      <c r="B21" s="383"/>
      <c r="C21" s="384"/>
      <c r="D21" s="385"/>
      <c r="E21" s="386"/>
      <c r="F21" s="385"/>
      <c r="G21" s="573"/>
      <c r="H21" s="544"/>
      <c r="I21" s="541" t="str">
        <f>IF(AND(B21="",F21=""),"",IF(F21="0-BR",(VLOOKUP(B21,'Tables-hidden'!$H$2:$M$6,2,FALSE)),IF(F21="1-BR",(VLOOKUP(B21,'Tables-hidden'!$H$2:$M$6,3,FALSE)),IF(F21="2-BR",(VLOOKUP(B21,'Tables-hidden'!$H$2:$M$6,4,FALSE)),IF(F21="3-BR",(VLOOKUP(B21,'Tables-hidden'!$H$2:$M$6,5,FALSE)),IF(F21="4-BR",(VLOOKUP(B21,'Tables-hidden'!$H$2:$M$6,6,FALSE)),"ERROR"))))))</f>
        <v/>
      </c>
      <c r="J21" s="540" t="str">
        <f t="shared" si="0"/>
        <v/>
      </c>
      <c r="K21" s="542"/>
      <c r="L21" s="543" t="str">
        <f t="shared" si="1"/>
        <v/>
      </c>
      <c r="M21" s="585"/>
    </row>
    <row r="22" spans="2:13" ht="23.25" customHeight="1">
      <c r="B22" s="383"/>
      <c r="C22" s="384"/>
      <c r="D22" s="385"/>
      <c r="E22" s="386"/>
      <c r="F22" s="385"/>
      <c r="G22" s="573"/>
      <c r="H22" s="544"/>
      <c r="I22" s="541" t="str">
        <f>IF(AND(B22="",F22=""),"",IF(F22="0-BR",(VLOOKUP(B22,'Tables-hidden'!$H$2:$M$6,2,FALSE)),IF(F22="1-BR",(VLOOKUP(B22,'Tables-hidden'!$H$2:$M$6,3,FALSE)),IF(F22="2-BR",(VLOOKUP(B22,'Tables-hidden'!$H$2:$M$6,4,FALSE)),IF(F22="3-BR",(VLOOKUP(B22,'Tables-hidden'!$H$2:$M$6,5,FALSE)),IF(F22="4-BR",(VLOOKUP(B22,'Tables-hidden'!$H$2:$M$6,6,FALSE)),"ERROR"))))))</f>
        <v/>
      </c>
      <c r="J22" s="540" t="str">
        <f t="shared" si="0"/>
        <v/>
      </c>
      <c r="K22" s="542"/>
      <c r="L22" s="543" t="str">
        <f t="shared" si="1"/>
        <v/>
      </c>
      <c r="M22" s="585"/>
    </row>
    <row r="23" spans="2:13" ht="23.25" customHeight="1">
      <c r="B23" s="383"/>
      <c r="C23" s="384"/>
      <c r="D23" s="385"/>
      <c r="E23" s="386"/>
      <c r="F23" s="385"/>
      <c r="G23" s="573"/>
      <c r="H23" s="544"/>
      <c r="I23" s="541" t="str">
        <f>IF(AND(B23="",F23=""),"",IF(F23="0-BR",(VLOOKUP(B23,'Tables-hidden'!$H$2:$M$6,2,FALSE)),IF(F23="1-BR",(VLOOKUP(B23,'Tables-hidden'!$H$2:$M$6,3,FALSE)),IF(F23="2-BR",(VLOOKUP(B23,'Tables-hidden'!$H$2:$M$6,4,FALSE)),IF(F23="3-BR",(VLOOKUP(B23,'Tables-hidden'!$H$2:$M$6,5,FALSE)),IF(F23="4-BR",(VLOOKUP(B23,'Tables-hidden'!$H$2:$M$6,6,FALSE)),"ERROR"))))))</f>
        <v/>
      </c>
      <c r="J23" s="540" t="str">
        <f t="shared" si="0"/>
        <v/>
      </c>
      <c r="K23" s="542"/>
      <c r="L23" s="543" t="str">
        <f t="shared" si="1"/>
        <v/>
      </c>
      <c r="M23" s="585"/>
    </row>
    <row r="24" spans="2:13" ht="23.25" customHeight="1">
      <c r="B24" s="383"/>
      <c r="C24" s="384"/>
      <c r="D24" s="385"/>
      <c r="E24" s="386"/>
      <c r="F24" s="385"/>
      <c r="G24" s="573"/>
      <c r="H24" s="544"/>
      <c r="I24" s="541" t="str">
        <f>IF(AND(B24="",F24=""),"",IF(F24="0-BR",(VLOOKUP(B24,'Tables-hidden'!$H$2:$M$6,2,FALSE)),IF(F24="1-BR",(VLOOKUP(B24,'Tables-hidden'!$H$2:$M$6,3,FALSE)),IF(F24="2-BR",(VLOOKUP(B24,'Tables-hidden'!$H$2:$M$6,4,FALSE)),IF(F24="3-BR",(VLOOKUP(B24,'Tables-hidden'!$H$2:$M$6,5,FALSE)),IF(F24="4-BR",(VLOOKUP(B24,'Tables-hidden'!$H$2:$M$6,6,FALSE)),"ERROR"))))))</f>
        <v/>
      </c>
      <c r="J24" s="540" t="str">
        <f t="shared" si="0"/>
        <v/>
      </c>
      <c r="K24" s="542"/>
      <c r="L24" s="543" t="str">
        <f t="shared" si="1"/>
        <v/>
      </c>
      <c r="M24" s="585"/>
    </row>
    <row r="25" spans="2:13" ht="23.25" customHeight="1">
      <c r="B25" s="383"/>
      <c r="C25" s="384"/>
      <c r="D25" s="385"/>
      <c r="E25" s="386"/>
      <c r="F25" s="385"/>
      <c r="G25" s="573"/>
      <c r="H25" s="544"/>
      <c r="I25" s="541" t="str">
        <f>IF(AND(B25="",F25=""),"",IF(F25="0-BR",(VLOOKUP(B25,'Tables-hidden'!$H$2:$M$6,2,FALSE)),IF(F25="1-BR",(VLOOKUP(B25,'Tables-hidden'!$H$2:$M$6,3,FALSE)),IF(F25="2-BR",(VLOOKUP(B25,'Tables-hidden'!$H$2:$M$6,4,FALSE)),IF(F25="3-BR",(VLOOKUP(B25,'Tables-hidden'!$H$2:$M$6,5,FALSE)),IF(F25="4-BR",(VLOOKUP(B25,'Tables-hidden'!$H$2:$M$6,6,FALSE)),"ERROR"))))))</f>
        <v/>
      </c>
      <c r="J25" s="540" t="str">
        <f t="shared" si="0"/>
        <v/>
      </c>
      <c r="K25" s="542"/>
      <c r="L25" s="543" t="str">
        <f t="shared" si="1"/>
        <v/>
      </c>
      <c r="M25" s="585"/>
    </row>
    <row r="26" spans="2:13" ht="23.25" customHeight="1">
      <c r="B26" s="383"/>
      <c r="C26" s="384"/>
      <c r="D26" s="385"/>
      <c r="E26" s="386"/>
      <c r="F26" s="385"/>
      <c r="G26" s="573"/>
      <c r="H26" s="544"/>
      <c r="I26" s="541" t="str">
        <f>IF(AND(B26="",F26=""),"",IF(F26="0-BR",(VLOOKUP(B26,'Tables-hidden'!$H$2:$M$6,2,FALSE)),IF(F26="1-BR",(VLOOKUP(B26,'Tables-hidden'!$H$2:$M$6,3,FALSE)),IF(F26="2-BR",(VLOOKUP(B26,'Tables-hidden'!$H$2:$M$6,4,FALSE)),IF(F26="3-BR",(VLOOKUP(B26,'Tables-hidden'!$H$2:$M$6,5,FALSE)),IF(F26="4-BR",(VLOOKUP(B26,'Tables-hidden'!$H$2:$M$6,6,FALSE)),"ERROR"))))))</f>
        <v/>
      </c>
      <c r="J26" s="540" t="str">
        <f t="shared" si="0"/>
        <v/>
      </c>
      <c r="K26" s="542"/>
      <c r="L26" s="543" t="str">
        <f t="shared" si="1"/>
        <v/>
      </c>
      <c r="M26" s="585"/>
    </row>
    <row r="27" spans="2:13" ht="9.75" customHeight="1">
      <c r="B27" s="195"/>
      <c r="C27" s="86"/>
      <c r="D27" s="196"/>
      <c r="E27" s="199"/>
      <c r="F27" s="196"/>
      <c r="G27" s="186"/>
      <c r="H27" s="197"/>
      <c r="I27" s="198"/>
      <c r="J27" s="198"/>
      <c r="K27" s="198"/>
      <c r="L27" s="198"/>
      <c r="M27" s="106"/>
    </row>
    <row r="28" spans="2:13" ht="14.1" customHeight="1">
      <c r="D28" s="200" t="s">
        <v>45</v>
      </c>
      <c r="E28" s="545">
        <f>SUM(E8:E26)</f>
        <v>0</v>
      </c>
      <c r="F28" s="1040" t="str">
        <f>IF('1'!K15=0,"",IF('1'!K15&lt;&gt;E28,"Unit Totals Do Not Match from Tab 1",""))</f>
        <v/>
      </c>
      <c r="G28" s="1041"/>
      <c r="H28" s="1041"/>
    </row>
    <row r="29" spans="2:13" ht="22.5" customHeight="1">
      <c r="J29" s="1042"/>
      <c r="K29" s="1042"/>
      <c r="L29" s="29"/>
    </row>
    <row r="30" spans="2:13" ht="27" customHeight="1">
      <c r="E30" s="1044" t="s">
        <v>672</v>
      </c>
      <c r="F30" s="1045"/>
      <c r="G30" s="1045"/>
      <c r="H30" s="1046"/>
      <c r="I30" s="565">
        <f>SUM($L$8:$L$26)</f>
        <v>0</v>
      </c>
    </row>
    <row r="31" spans="2:13" ht="14.1" customHeight="1"/>
    <row r="32" spans="2:13" ht="27" customHeight="1">
      <c r="E32" s="1044" t="s">
        <v>673</v>
      </c>
      <c r="F32" s="1045"/>
      <c r="G32" s="1045"/>
      <c r="H32" s="1046"/>
      <c r="I32" s="566">
        <f>+$I$30*12</f>
        <v>0</v>
      </c>
    </row>
    <row r="33" spans="2:12" ht="14.1" customHeight="1"/>
    <row r="34" spans="2:12" ht="14.1" customHeight="1">
      <c r="C34" s="390" t="s">
        <v>121</v>
      </c>
      <c r="D34" s="390"/>
      <c r="E34" s="390"/>
      <c r="F34" s="390"/>
      <c r="G34" s="390"/>
      <c r="H34" s="390"/>
      <c r="I34" s="390"/>
      <c r="J34" s="390"/>
      <c r="K34" s="390"/>
      <c r="L34" s="390"/>
    </row>
    <row r="35" spans="2:12" ht="12.75" customHeight="1"/>
    <row r="36" spans="2:12" ht="14.4">
      <c r="B36" s="1043" t="s">
        <v>318</v>
      </c>
      <c r="C36" s="1043"/>
      <c r="D36" s="1043"/>
      <c r="E36" s="1043"/>
      <c r="F36" s="1043"/>
      <c r="G36" s="1043"/>
      <c r="H36" s="1043"/>
      <c r="I36" s="1043"/>
      <c r="J36" s="1043"/>
      <c r="K36" s="1043"/>
    </row>
    <row r="37" spans="2:12" ht="42" customHeight="1">
      <c r="B37" s="1034" t="s">
        <v>46</v>
      </c>
      <c r="C37" s="1035"/>
      <c r="D37" s="1035"/>
      <c r="E37" s="1036"/>
      <c r="F37" s="188" t="s">
        <v>350</v>
      </c>
      <c r="G37" s="188" t="s">
        <v>47</v>
      </c>
      <c r="H37" s="188" t="s">
        <v>48</v>
      </c>
      <c r="I37" s="188" t="s">
        <v>49</v>
      </c>
      <c r="J37" s="188" t="s">
        <v>50</v>
      </c>
      <c r="K37" s="431"/>
    </row>
    <row r="38" spans="2:12" ht="13.8">
      <c r="B38" s="1029"/>
      <c r="C38" s="1030"/>
      <c r="D38" s="1030"/>
      <c r="E38" s="1031"/>
      <c r="F38" s="439"/>
      <c r="G38" s="440"/>
      <c r="H38" s="113" t="str">
        <f>IF(OR(G38="",G38=0,('1'!$E$15+'1'!$G$15)=0),"",(G38/('1'!$E$15+'1'!$G$15)))</f>
        <v/>
      </c>
      <c r="I38" s="112">
        <f t="shared" ref="I38:I47" si="2">IF(OR(G38="",G38=0,F38=0,F38=""),0,ROUND(F38/G38,2))</f>
        <v>0</v>
      </c>
      <c r="J38" s="432">
        <f t="shared" ref="J38:J48" si="3">ROUND(I38/12,2)</f>
        <v>0</v>
      </c>
      <c r="K38" s="432"/>
    </row>
    <row r="39" spans="2:12" ht="13.8">
      <c r="B39" s="1029"/>
      <c r="C39" s="1030"/>
      <c r="D39" s="1030"/>
      <c r="E39" s="1031"/>
      <c r="F39" s="439"/>
      <c r="G39" s="440"/>
      <c r="H39" s="113" t="str">
        <f>IF(OR(G39="",G39=0,('1'!$E$15+'1'!$G$15)=0),"",(G39/('1'!$E$15+'1'!$G$15)))</f>
        <v/>
      </c>
      <c r="I39" s="112">
        <f t="shared" si="2"/>
        <v>0</v>
      </c>
      <c r="J39" s="432">
        <f t="shared" si="3"/>
        <v>0</v>
      </c>
      <c r="K39" s="432"/>
    </row>
    <row r="40" spans="2:12" ht="13.8">
      <c r="B40" s="1029"/>
      <c r="C40" s="1030"/>
      <c r="D40" s="1030"/>
      <c r="E40" s="1031"/>
      <c r="F40" s="439"/>
      <c r="G40" s="440"/>
      <c r="H40" s="113" t="str">
        <f>IF(OR(G40="",G40=0,('1'!$E$15+'1'!$G$15)=0),"",(G40/('1'!$E$15+'1'!$G$15)))</f>
        <v/>
      </c>
      <c r="I40" s="112">
        <f t="shared" si="2"/>
        <v>0</v>
      </c>
      <c r="J40" s="432">
        <f t="shared" si="3"/>
        <v>0</v>
      </c>
      <c r="K40" s="432"/>
    </row>
    <row r="41" spans="2:12" ht="13.8">
      <c r="B41" s="1029"/>
      <c r="C41" s="1030"/>
      <c r="D41" s="1030"/>
      <c r="E41" s="1031"/>
      <c r="F41" s="439"/>
      <c r="G41" s="440"/>
      <c r="H41" s="113" t="str">
        <f>IF(OR(G41="",G41=0,('1'!$E$15+'1'!$G$15)=0),"",(G41/('1'!$E$15+'1'!$G$15)))</f>
        <v/>
      </c>
      <c r="I41" s="112">
        <f t="shared" si="2"/>
        <v>0</v>
      </c>
      <c r="J41" s="432">
        <f t="shared" si="3"/>
        <v>0</v>
      </c>
      <c r="K41" s="432"/>
    </row>
    <row r="42" spans="2:12" ht="13.8">
      <c r="B42" s="1029"/>
      <c r="C42" s="1030"/>
      <c r="D42" s="1030"/>
      <c r="E42" s="1031"/>
      <c r="F42" s="439"/>
      <c r="G42" s="440"/>
      <c r="H42" s="113" t="str">
        <f>IF(OR(G42="",G42=0,('1'!$E$15+'1'!$G$15)=0),"",(G42/('1'!$E$15+'1'!$G$15)))</f>
        <v/>
      </c>
      <c r="I42" s="112">
        <f t="shared" si="2"/>
        <v>0</v>
      </c>
      <c r="J42" s="432">
        <f t="shared" si="3"/>
        <v>0</v>
      </c>
      <c r="K42" s="432"/>
    </row>
    <row r="43" spans="2:12" ht="13.8">
      <c r="B43" s="1029"/>
      <c r="C43" s="1030"/>
      <c r="D43" s="1030"/>
      <c r="E43" s="1031"/>
      <c r="F43" s="439"/>
      <c r="G43" s="440"/>
      <c r="H43" s="113" t="str">
        <f>IF(OR(G43="",G43=0,('1'!$E$15+'1'!$G$15)=0),"",(G43/('1'!$E$15+'1'!$G$15)))</f>
        <v/>
      </c>
      <c r="I43" s="112">
        <f t="shared" si="2"/>
        <v>0</v>
      </c>
      <c r="J43" s="432">
        <f t="shared" si="3"/>
        <v>0</v>
      </c>
      <c r="K43" s="432"/>
    </row>
    <row r="44" spans="2:12" ht="13.8">
      <c r="B44" s="1029"/>
      <c r="C44" s="1030"/>
      <c r="D44" s="1030"/>
      <c r="E44" s="1031"/>
      <c r="F44" s="439"/>
      <c r="G44" s="440"/>
      <c r="H44" s="113" t="str">
        <f>IF(OR(G44="",G44=0,('1'!$E$15+'1'!$G$15)=0),"",(G44/('1'!$E$15+'1'!$G$15)))</f>
        <v/>
      </c>
      <c r="I44" s="112">
        <f t="shared" si="2"/>
        <v>0</v>
      </c>
      <c r="J44" s="432">
        <f t="shared" si="3"/>
        <v>0</v>
      </c>
      <c r="K44" s="432"/>
    </row>
    <row r="45" spans="2:12" ht="13.8">
      <c r="B45" s="1029"/>
      <c r="C45" s="1030"/>
      <c r="D45" s="1030"/>
      <c r="E45" s="1031"/>
      <c r="F45" s="439"/>
      <c r="G45" s="440"/>
      <c r="H45" s="113" t="str">
        <f>IF(OR(G45="",G45=0,('1'!$E$15+'1'!$G$15)=0),"",(G45/('1'!$E$15+'1'!$G$15)))</f>
        <v/>
      </c>
      <c r="I45" s="112">
        <f t="shared" si="2"/>
        <v>0</v>
      </c>
      <c r="J45" s="432">
        <f t="shared" si="3"/>
        <v>0</v>
      </c>
      <c r="K45" s="432"/>
    </row>
    <row r="46" spans="2:12" ht="13.8">
      <c r="B46" s="1029"/>
      <c r="C46" s="1030"/>
      <c r="D46" s="1030"/>
      <c r="E46" s="1031"/>
      <c r="F46" s="439"/>
      <c r="G46" s="440"/>
      <c r="H46" s="113" t="str">
        <f>IF(OR(G46="",G46=0,('1'!$E$15+'1'!$G$15)=0),"",(G46/('1'!$E$15+'1'!$G$15)))</f>
        <v/>
      </c>
      <c r="I46" s="112">
        <f t="shared" si="2"/>
        <v>0</v>
      </c>
      <c r="J46" s="432">
        <f t="shared" si="3"/>
        <v>0</v>
      </c>
      <c r="K46" s="432"/>
    </row>
    <row r="47" spans="2:12" ht="13.8">
      <c r="B47" s="1029"/>
      <c r="C47" s="1030"/>
      <c r="D47" s="1030"/>
      <c r="E47" s="1031"/>
      <c r="F47" s="439"/>
      <c r="G47" s="440"/>
      <c r="H47" s="113" t="str">
        <f>IF(OR(G47="",G47=0,('1'!$E$15+'1'!$G$15)=0),"",(G47/('1'!$E$15+'1'!$G$15)))</f>
        <v/>
      </c>
      <c r="I47" s="112">
        <f t="shared" si="2"/>
        <v>0</v>
      </c>
      <c r="J47" s="432">
        <f t="shared" si="3"/>
        <v>0</v>
      </c>
      <c r="K47" s="432"/>
    </row>
    <row r="48" spans="2:12" ht="13.8">
      <c r="B48" s="1032" t="s">
        <v>317</v>
      </c>
      <c r="C48" s="1032"/>
      <c r="D48" s="1032"/>
      <c r="E48" s="1032"/>
      <c r="F48" s="437">
        <f>SUM(F38:F47)</f>
        <v>0</v>
      </c>
      <c r="G48" s="202">
        <f>SUM(G38:G47)</f>
        <v>0</v>
      </c>
      <c r="H48" s="203"/>
      <c r="I48" s="201">
        <f>SUM(I38:I47)</f>
        <v>0</v>
      </c>
      <c r="J48" s="432">
        <f t="shared" si="3"/>
        <v>0</v>
      </c>
      <c r="K48" s="432"/>
    </row>
    <row r="49" spans="2:12" ht="12.75" customHeight="1"/>
    <row r="50" spans="2:12" ht="14.4" thickBot="1">
      <c r="E50" s="30"/>
      <c r="F50" s="30"/>
      <c r="G50" s="30"/>
      <c r="H50" s="30"/>
      <c r="I50" s="30"/>
      <c r="J50" s="30"/>
      <c r="K50" s="30"/>
      <c r="L50" s="30"/>
    </row>
    <row r="51" spans="2:12" ht="14.4" thickTop="1">
      <c r="B51" s="842">
        <f ca="1">NOW()</f>
        <v>46076.352089236112</v>
      </c>
      <c r="C51" s="842"/>
      <c r="D51" s="164"/>
      <c r="E51" s="164"/>
      <c r="G51" s="1028" t="str">
        <f>'1'!J74</f>
        <v>Published: 02/23/2026</v>
      </c>
      <c r="H51" s="1028"/>
      <c r="L51" s="208" t="s">
        <v>327</v>
      </c>
    </row>
    <row r="52" spans="2:12" ht="13.8">
      <c r="B52" s="185"/>
      <c r="K52" s="43"/>
      <c r="L52" s="43"/>
    </row>
  </sheetData>
  <sheetProtection algorithmName="SHA-512" hashValue="aD/a5RtJ3m5X+djAqLNbaXqsJuMmhHt0s0n0hE37za54M8AgdCWnT4Fx3e+j8k7Qa8Ct9jGjSv3qZJfim4+pRg==" saltValue="Du87q+8P7QvemEgHB/syCg==" spinCount="100000" sheet="1" objects="1" scenarios="1"/>
  <mergeCells count="22">
    <mergeCell ref="B2:D2"/>
    <mergeCell ref="B37:E37"/>
    <mergeCell ref="B38:E38"/>
    <mergeCell ref="B39:E39"/>
    <mergeCell ref="B40:E40"/>
    <mergeCell ref="B6:K6"/>
    <mergeCell ref="B4:K4"/>
    <mergeCell ref="F28:H28"/>
    <mergeCell ref="J29:K29"/>
    <mergeCell ref="B36:K36"/>
    <mergeCell ref="E30:H30"/>
    <mergeCell ref="E32:H32"/>
    <mergeCell ref="B51:C51"/>
    <mergeCell ref="G51:H51"/>
    <mergeCell ref="B47:E47"/>
    <mergeCell ref="B48:E48"/>
    <mergeCell ref="B41:E41"/>
    <mergeCell ref="B42:E42"/>
    <mergeCell ref="B43:E43"/>
    <mergeCell ref="B44:E44"/>
    <mergeCell ref="B45:E45"/>
    <mergeCell ref="B46:E46"/>
  </mergeCells>
  <phoneticPr fontId="6" type="noConversion"/>
  <conditionalFormatting sqref="F28:H28">
    <cfRule type="containsText" dxfId="47" priority="4" operator="containsText" text="Match">
      <formula>NOT(ISERROR(SEARCH("Match",F28)))</formula>
    </cfRule>
  </conditionalFormatting>
  <dataValidations count="7">
    <dataValidation type="list" allowBlank="1" showInputMessage="1" showErrorMessage="1" sqref="F8:F27" xr:uid="{00000000-0002-0000-0600-000000000000}">
      <formula1>"0-BR,1-BR,2-BR,3-BR,4-BR"</formula1>
    </dataValidation>
    <dataValidation type="list" allowBlank="1" showInputMessage="1" showErrorMessage="1" sqref="C27" xr:uid="{00000000-0002-0000-0600-000001000000}">
      <formula1>"HOME, NHTF, SCHTF, Market"</formula1>
    </dataValidation>
    <dataValidation type="list" allowBlank="1" showInputMessage="1" showErrorMessage="1" sqref="C8:C26" xr:uid="{A0241B4E-6ADF-40E4-BA77-711EAE6CF109}">
      <formula1>"HOME, NHTF, SCHTF, NSP"</formula1>
    </dataValidation>
    <dataValidation type="list" allowBlank="1" showInputMessage="1" showErrorMessage="1" sqref="D8:D27" xr:uid="{42F56925-D25D-41B1-997A-A2346FBE826A}">
      <formula1>"30% AMI ,HOME Low,HOME High,80% AMI,Non-Revenue"</formula1>
    </dataValidation>
    <dataValidation type="list" allowBlank="1" showInputMessage="1" showErrorMessage="1" sqref="B27" xr:uid="{969EB5DB-9176-4707-AAAA-86ED944E9617}">
      <formula1>"Apartment, Duplex, Row/Townhouse, Single Faimily, Lowrise, Midrise,"</formula1>
    </dataValidation>
    <dataValidation type="list" allowBlank="1" showInputMessage="1" showErrorMessage="1" sqref="G27" xr:uid="{05706199-E47F-465A-A3E6-B619CBE028C2}">
      <formula1>"Apartment, Duplex, Row and Townhouse,  Single Family, Lowrise, Midrise,"</formula1>
    </dataValidation>
    <dataValidation type="list" allowBlank="1" showInputMessage="1" showErrorMessage="1" sqref="G8:G26" xr:uid="{89ED16EF-7F82-4E35-93DD-1509B2AB6509}">
      <formula1>"1, 1.5, 2, 2.5, 3"</formula1>
    </dataValidation>
  </dataValidations>
  <pageMargins left="0.25" right="0.23" top="0.6" bottom="0.5" header="0.34" footer="0.5"/>
  <pageSetup scale="64"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230F7B9-6F77-4D40-BC6B-5C78362B2216}">
          <x14:formula1>
            <xm:f>'Tables-hidden'!$F$28:$F$31</xm:f>
          </x14:formula1>
          <xm:sqref>B8:B26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44A4-4851-4667-AFBA-1AB31BB62390}">
  <sheetPr codeName="Sheet10">
    <pageSetUpPr fitToPage="1"/>
  </sheetPr>
  <dimension ref="A1:M50"/>
  <sheetViews>
    <sheetView showGridLines="0" zoomScale="85" zoomScaleNormal="85" workbookViewId="0">
      <selection activeCell="C12" sqref="C12"/>
    </sheetView>
  </sheetViews>
  <sheetFormatPr defaultColWidth="0" defaultRowHeight="12.75" customHeight="1" zeroHeight="1"/>
  <cols>
    <col min="1" max="1" width="1.6640625" style="216" customWidth="1"/>
    <col min="2" max="2" width="22.5546875" style="216" customWidth="1"/>
    <col min="3" max="3" width="37.88671875" style="216" customWidth="1"/>
    <col min="4" max="4" width="15.88671875" style="216" customWidth="1"/>
    <col min="5" max="5" width="19.44140625" style="216" customWidth="1"/>
    <col min="6" max="6" width="10.6640625" style="216" customWidth="1"/>
    <col min="7" max="7" width="14.88671875" style="216" customWidth="1"/>
    <col min="8" max="8" width="12.6640625" style="216" customWidth="1"/>
    <col min="9" max="9" width="8.109375" style="216" customWidth="1"/>
    <col min="10" max="10" width="8" style="216" customWidth="1"/>
    <col min="11" max="11" width="8.88671875" style="216" customWidth="1"/>
    <col min="12" max="12" width="12.33203125" style="216" customWidth="1"/>
    <col min="13" max="13" width="2.5546875" style="216" customWidth="1"/>
    <col min="14" max="16384" width="9.109375" hidden="1"/>
  </cols>
  <sheetData>
    <row r="1" spans="1:13" ht="12.75" customHeight="1"/>
    <row r="2" spans="1:13" ht="14.4">
      <c r="A2" s="214"/>
      <c r="B2" s="1084" t="str">
        <f>IF('1'!K4="","Application Name-From Page 1",'1'!K4)</f>
        <v>Application Name-From Page 1</v>
      </c>
      <c r="C2" s="1084"/>
      <c r="D2" s="457"/>
      <c r="E2" s="215"/>
      <c r="F2" s="215"/>
      <c r="G2" s="215"/>
      <c r="H2" s="215"/>
      <c r="I2" s="215"/>
      <c r="J2" s="215"/>
      <c r="K2" s="214"/>
      <c r="L2" s="214"/>
      <c r="M2" s="214"/>
    </row>
    <row r="3" spans="1:13" ht="10.199999999999999" customHeight="1">
      <c r="A3" s="214"/>
      <c r="B3" s="214"/>
      <c r="C3" s="214"/>
      <c r="D3" s="214"/>
      <c r="E3" s="214"/>
      <c r="F3" s="214"/>
      <c r="G3" s="214"/>
      <c r="H3" s="214"/>
      <c r="I3" s="214"/>
      <c r="J3" s="214"/>
      <c r="K3" s="214"/>
      <c r="L3" s="214"/>
      <c r="M3" s="214"/>
    </row>
    <row r="4" spans="1:13" ht="15.6">
      <c r="A4" s="214"/>
      <c r="B4" s="1085" t="s">
        <v>722</v>
      </c>
      <c r="C4" s="1086"/>
      <c r="D4" s="1086"/>
      <c r="E4" s="1086"/>
      <c r="F4" s="1086"/>
      <c r="G4" s="1086"/>
      <c r="H4" s="1086"/>
      <c r="I4" s="1086"/>
      <c r="J4" s="1086"/>
      <c r="K4" s="1086"/>
      <c r="L4" s="1087"/>
      <c r="M4" s="229"/>
    </row>
    <row r="5" spans="1:13" ht="5.25" customHeight="1">
      <c r="A5" s="214"/>
      <c r="C5" s="214"/>
      <c r="D5" s="214"/>
      <c r="E5" s="214"/>
      <c r="F5" s="214"/>
      <c r="G5" s="214"/>
      <c r="H5" s="214"/>
      <c r="I5" s="214"/>
      <c r="J5" s="214"/>
      <c r="K5" s="214"/>
      <c r="L5" s="214"/>
      <c r="M5" s="214"/>
    </row>
    <row r="6" spans="1:13" ht="20.399999999999999" customHeight="1">
      <c r="A6" s="214"/>
      <c r="B6" s="1088" t="s">
        <v>332</v>
      </c>
      <c r="C6" s="1088"/>
      <c r="D6" s="1088"/>
      <c r="E6" s="1088"/>
      <c r="F6" s="1088"/>
      <c r="G6" s="1088"/>
      <c r="H6" s="1088"/>
      <c r="I6" s="1088"/>
      <c r="J6" s="1088"/>
      <c r="K6" s="1088"/>
      <c r="L6" s="1088"/>
      <c r="M6" s="217"/>
    </row>
    <row r="7" spans="1:13" ht="20.399999999999999" customHeight="1">
      <c r="A7" s="214"/>
      <c r="B7" s="1088"/>
      <c r="C7" s="1088"/>
      <c r="D7" s="1088"/>
      <c r="E7" s="1088"/>
      <c r="F7" s="1088"/>
      <c r="G7" s="1088"/>
      <c r="H7" s="1088"/>
      <c r="I7" s="1088"/>
      <c r="J7" s="1088"/>
      <c r="K7" s="1088"/>
      <c r="L7" s="1088"/>
      <c r="M7" s="217"/>
    </row>
    <row r="8" spans="1:13" ht="20.399999999999999" customHeight="1">
      <c r="A8" s="214"/>
      <c r="B8" s="1089" t="s">
        <v>692</v>
      </c>
      <c r="C8" s="1089"/>
      <c r="D8" s="1089"/>
      <c r="E8" s="1089"/>
      <c r="F8" s="1089"/>
      <c r="G8" s="1089"/>
      <c r="H8" s="1089"/>
      <c r="I8" s="1089"/>
      <c r="J8" s="1089"/>
      <c r="K8" s="1089"/>
      <c r="L8" s="1089"/>
      <c r="M8" s="217"/>
    </row>
    <row r="9" spans="1:13" ht="3.75" customHeight="1">
      <c r="A9" s="214"/>
      <c r="B9" s="218"/>
      <c r="C9" s="249"/>
      <c r="D9" s="249"/>
      <c r="E9" s="249"/>
      <c r="F9" s="249"/>
      <c r="G9" s="249"/>
      <c r="H9" s="249"/>
      <c r="I9" s="249"/>
      <c r="J9" s="249"/>
      <c r="L9" s="214"/>
    </row>
    <row r="10" spans="1:13" ht="6" customHeight="1" thickBot="1">
      <c r="A10" s="214"/>
      <c r="B10" s="214"/>
      <c r="C10" s="214"/>
      <c r="D10" s="214"/>
      <c r="E10" s="214"/>
      <c r="F10" s="214"/>
      <c r="G10" s="219"/>
      <c r="H10" s="219"/>
      <c r="I10" s="219"/>
      <c r="J10" s="214"/>
      <c r="K10" s="214"/>
      <c r="L10" s="214"/>
      <c r="M10" s="214"/>
    </row>
    <row r="11" spans="1:13" ht="51" customHeight="1" thickBot="1">
      <c r="A11" s="214"/>
      <c r="B11" s="1056" t="s">
        <v>693</v>
      </c>
      <c r="C11" s="1069"/>
      <c r="D11" s="257" t="s">
        <v>302</v>
      </c>
      <c r="E11" s="257" t="s">
        <v>304</v>
      </c>
      <c r="F11" s="257" t="s">
        <v>299</v>
      </c>
      <c r="G11" s="257" t="s">
        <v>240</v>
      </c>
      <c r="H11" s="436" t="s">
        <v>241</v>
      </c>
      <c r="I11" s="257" t="s">
        <v>242</v>
      </c>
      <c r="J11" s="257" t="s">
        <v>341</v>
      </c>
      <c r="K11" s="257" t="s">
        <v>243</v>
      </c>
      <c r="L11" s="258" t="s">
        <v>296</v>
      </c>
    </row>
    <row r="12" spans="1:13" ht="30" customHeight="1" thickBot="1">
      <c r="B12" s="256" t="s">
        <v>333</v>
      </c>
      <c r="C12" s="236"/>
      <c r="D12" s="237"/>
      <c r="E12" s="238"/>
      <c r="F12" s="239"/>
      <c r="G12" s="240"/>
      <c r="H12" s="241" t="str">
        <f>IF(I12="","",IF(OR(E12="Grant",E12="Deferred Forgivable Loan",E12="Forgivable Loan"),"",ROUND(PMT(I12/12,J12*12,-G12)*12,2)))</f>
        <v/>
      </c>
      <c r="I12" s="248"/>
      <c r="J12" s="239"/>
      <c r="K12" s="239"/>
      <c r="L12" s="243"/>
    </row>
    <row r="13" spans="1:13" ht="30" customHeight="1">
      <c r="B13" s="259" t="s">
        <v>210</v>
      </c>
      <c r="C13" s="235"/>
      <c r="D13" s="1078"/>
      <c r="E13" s="1079"/>
      <c r="F13" s="1080" t="str">
        <f>IF(D12="Other:","&lt;--Enter Other Description Here","")</f>
        <v/>
      </c>
      <c r="G13" s="1080"/>
      <c r="H13" s="1080"/>
      <c r="I13" s="1080"/>
      <c r="J13" s="1080"/>
      <c r="K13" s="1080"/>
      <c r="L13" s="1081"/>
    </row>
    <row r="14" spans="1:13" ht="30" customHeight="1">
      <c r="B14" s="260" t="s">
        <v>334</v>
      </c>
      <c r="C14" s="220"/>
      <c r="D14" s="1070"/>
      <c r="E14" s="1071"/>
      <c r="F14" s="1071"/>
      <c r="G14" s="1071"/>
      <c r="H14" s="1071"/>
      <c r="I14" s="1071"/>
      <c r="J14" s="1071"/>
      <c r="K14" s="1071"/>
      <c r="L14" s="1072"/>
    </row>
    <row r="15" spans="1:13" ht="30" customHeight="1" thickBot="1">
      <c r="B15" s="261" t="s">
        <v>335</v>
      </c>
      <c r="C15" s="244"/>
      <c r="D15" s="1073"/>
      <c r="E15" s="1074"/>
      <c r="F15" s="1074"/>
      <c r="G15" s="1074"/>
      <c r="H15" s="1074"/>
      <c r="I15" s="1074"/>
      <c r="J15" s="1074"/>
      <c r="K15" s="1074"/>
      <c r="L15" s="1075"/>
    </row>
    <row r="16" spans="1:13" ht="30" customHeight="1" thickBot="1">
      <c r="B16" s="256" t="s">
        <v>336</v>
      </c>
      <c r="C16" s="236"/>
      <c r="D16" s="237"/>
      <c r="E16" s="238"/>
      <c r="F16" s="239"/>
      <c r="G16" s="246"/>
      <c r="H16" s="241" t="str">
        <f>IF(I16="","",IF(OR(E16="Grant",E16="Deferred Forgivable Loan",E16="Forgivable Loan"),"",ROUND(PMT(I16/12,J16*12,-G16)*12,2)))</f>
        <v/>
      </c>
      <c r="I16" s="242"/>
      <c r="J16" s="239"/>
      <c r="K16" s="239"/>
      <c r="L16" s="243"/>
    </row>
    <row r="17" spans="2:12" ht="30" customHeight="1">
      <c r="B17" s="259" t="s">
        <v>210</v>
      </c>
      <c r="C17" s="245"/>
      <c r="D17" s="1078"/>
      <c r="E17" s="1079"/>
      <c r="F17" s="1080" t="str">
        <f>IF(D16="Other:","&lt;--Enter Other Description Here","")</f>
        <v/>
      </c>
      <c r="G17" s="1080"/>
      <c r="H17" s="1080"/>
      <c r="I17" s="1080"/>
      <c r="J17" s="1080"/>
      <c r="K17" s="1080"/>
      <c r="L17" s="1081"/>
    </row>
    <row r="18" spans="2:12" ht="30" customHeight="1">
      <c r="B18" s="260" t="s">
        <v>334</v>
      </c>
      <c r="C18" s="220"/>
      <c r="D18" s="1070"/>
      <c r="E18" s="1071"/>
      <c r="F18" s="1071"/>
      <c r="G18" s="1071"/>
      <c r="H18" s="1071"/>
      <c r="I18" s="1071"/>
      <c r="J18" s="1071"/>
      <c r="K18" s="1071"/>
      <c r="L18" s="1072"/>
    </row>
    <row r="19" spans="2:12" ht="30" customHeight="1" thickBot="1">
      <c r="B19" s="261" t="s">
        <v>335</v>
      </c>
      <c r="C19" s="230"/>
      <c r="D19" s="1073"/>
      <c r="E19" s="1074"/>
      <c r="F19" s="1074"/>
      <c r="G19" s="1074"/>
      <c r="H19" s="1074"/>
      <c r="I19" s="1074"/>
      <c r="J19" s="1074"/>
      <c r="K19" s="1074"/>
      <c r="L19" s="1075"/>
    </row>
    <row r="20" spans="2:12" ht="30" customHeight="1" thickBot="1">
      <c r="B20" s="256" t="s">
        <v>337</v>
      </c>
      <c r="C20" s="236"/>
      <c r="D20" s="237"/>
      <c r="E20" s="238"/>
      <c r="F20" s="239"/>
      <c r="G20" s="246"/>
      <c r="H20" s="241" t="str">
        <f>IF(I20="","",IF(OR(E20="Grant",E20="Deferred Forgivable Loan",E20="Forgivable Loan"),"",ROUND(PMT(I20/12,J20*12,-G20)*12,2)))</f>
        <v/>
      </c>
      <c r="I20" s="242"/>
      <c r="J20" s="239"/>
      <c r="K20" s="239"/>
      <c r="L20" s="243"/>
    </row>
    <row r="21" spans="2:12" ht="30" customHeight="1">
      <c r="B21" s="259" t="s">
        <v>210</v>
      </c>
      <c r="C21" s="245"/>
      <c r="D21" s="1078"/>
      <c r="E21" s="1079"/>
      <c r="F21" s="1080" t="str">
        <f>IF(D20="Other:","&lt;--Enter Other Description Here","")</f>
        <v/>
      </c>
      <c r="G21" s="1080"/>
      <c r="H21" s="1080"/>
      <c r="I21" s="1080"/>
      <c r="J21" s="1080"/>
      <c r="K21" s="1080"/>
      <c r="L21" s="1081"/>
    </row>
    <row r="22" spans="2:12" ht="30" customHeight="1">
      <c r="B22" s="260" t="s">
        <v>334</v>
      </c>
      <c r="C22" s="220"/>
      <c r="D22" s="1070"/>
      <c r="E22" s="1071"/>
      <c r="F22" s="1071"/>
      <c r="G22" s="1071"/>
      <c r="H22" s="1071"/>
      <c r="I22" s="1071"/>
      <c r="J22" s="1071"/>
      <c r="K22" s="1071"/>
      <c r="L22" s="1072"/>
    </row>
    <row r="23" spans="2:12" ht="30" customHeight="1" thickBot="1">
      <c r="B23" s="261" t="s">
        <v>335</v>
      </c>
      <c r="C23" s="230"/>
      <c r="D23" s="1073"/>
      <c r="E23" s="1074"/>
      <c r="F23" s="1074"/>
      <c r="G23" s="1074"/>
      <c r="H23" s="1074"/>
      <c r="I23" s="1074"/>
      <c r="J23" s="1074"/>
      <c r="K23" s="1074"/>
      <c r="L23" s="1075"/>
    </row>
    <row r="24" spans="2:12" ht="30" customHeight="1" thickBot="1">
      <c r="B24" s="256" t="s">
        <v>338</v>
      </c>
      <c r="C24" s="236"/>
      <c r="D24" s="237"/>
      <c r="E24" s="238"/>
      <c r="F24" s="239"/>
      <c r="G24" s="246"/>
      <c r="H24" s="241" t="str">
        <f>IF(I24="","",IF(OR(E24="Grant",E24="Deferred Forgivable Loan",E24="Forgivable Loan"),"",ROUND(PMT(I24/12,J24*12,-G24)*12,2)))</f>
        <v/>
      </c>
      <c r="I24" s="242"/>
      <c r="J24" s="239"/>
      <c r="K24" s="239"/>
      <c r="L24" s="243"/>
    </row>
    <row r="25" spans="2:12" ht="30" customHeight="1">
      <c r="B25" s="259" t="s">
        <v>210</v>
      </c>
      <c r="C25" s="245"/>
      <c r="D25" s="1078"/>
      <c r="E25" s="1079"/>
      <c r="F25" s="1080" t="str">
        <f>IF(D24="Other:","&lt;--Enter Other Description Here","")</f>
        <v/>
      </c>
      <c r="G25" s="1080"/>
      <c r="H25" s="1080"/>
      <c r="I25" s="1080"/>
      <c r="J25" s="1080"/>
      <c r="K25" s="1080"/>
      <c r="L25" s="1081"/>
    </row>
    <row r="26" spans="2:12" ht="30" customHeight="1">
      <c r="B26" s="260" t="s">
        <v>334</v>
      </c>
      <c r="C26" s="220"/>
      <c r="D26" s="1070"/>
      <c r="E26" s="1071"/>
      <c r="F26" s="1071"/>
      <c r="G26" s="1071"/>
      <c r="H26" s="1071"/>
      <c r="I26" s="1071"/>
      <c r="J26" s="1071"/>
      <c r="K26" s="1071"/>
      <c r="L26" s="1072"/>
    </row>
    <row r="27" spans="2:12" ht="30" customHeight="1" thickBot="1">
      <c r="B27" s="261" t="s">
        <v>335</v>
      </c>
      <c r="C27" s="230"/>
      <c r="D27" s="1073"/>
      <c r="E27" s="1074"/>
      <c r="F27" s="1074"/>
      <c r="G27" s="1074"/>
      <c r="H27" s="1074"/>
      <c r="I27" s="1074"/>
      <c r="J27" s="1074"/>
      <c r="K27" s="1074"/>
      <c r="L27" s="1075"/>
    </row>
    <row r="28" spans="2:12" ht="30" customHeight="1" thickBot="1">
      <c r="B28" s="256" t="s">
        <v>339</v>
      </c>
      <c r="C28" s="263"/>
      <c r="D28" s="237"/>
      <c r="E28" s="238"/>
      <c r="F28" s="239"/>
      <c r="G28" s="246"/>
      <c r="H28" s="247" t="str">
        <f>IF(I28="","",IF(OR(E28="Grant",E28="Deferred Forgivable Loan",E28="Forgivable Loan"),"",ROUND(PMT(I28/12,J28*12,-G28)*12,2)))</f>
        <v/>
      </c>
      <c r="I28" s="248"/>
      <c r="J28" s="239"/>
      <c r="K28" s="239"/>
      <c r="L28" s="243"/>
    </row>
    <row r="29" spans="2:12" ht="30" customHeight="1">
      <c r="B29" s="259" t="s">
        <v>210</v>
      </c>
      <c r="C29" s="245"/>
      <c r="D29" s="1082"/>
      <c r="E29" s="1083"/>
      <c r="F29" s="1080" t="str">
        <f>IF(D28="Other:","&lt;--Enter Other Description Here","")</f>
        <v/>
      </c>
      <c r="G29" s="1080"/>
      <c r="H29" s="1080"/>
      <c r="I29" s="1080"/>
      <c r="J29" s="1080"/>
      <c r="K29" s="1080"/>
      <c r="L29" s="1081"/>
    </row>
    <row r="30" spans="2:12" ht="30" customHeight="1">
      <c r="B30" s="260" t="s">
        <v>334</v>
      </c>
      <c r="C30" s="220"/>
      <c r="D30" s="1076"/>
      <c r="E30" s="1063"/>
      <c r="F30" s="1063"/>
      <c r="G30" s="1063"/>
      <c r="H30" s="1063"/>
      <c r="I30" s="1063"/>
      <c r="J30" s="1063"/>
      <c r="K30" s="1063"/>
      <c r="L30" s="1064"/>
    </row>
    <row r="31" spans="2:12" ht="30" customHeight="1" thickBot="1">
      <c r="B31" s="262" t="s">
        <v>335</v>
      </c>
      <c r="C31" s="255"/>
      <c r="D31" s="1077"/>
      <c r="E31" s="1065"/>
      <c r="F31" s="1065"/>
      <c r="G31" s="1065"/>
      <c r="H31" s="1065"/>
      <c r="I31" s="1065"/>
      <c r="J31" s="1065"/>
      <c r="K31" s="1065"/>
      <c r="L31" s="1066"/>
    </row>
    <row r="32" spans="2:12" ht="9.6" customHeight="1">
      <c r="B32" s="232"/>
      <c r="C32" s="233"/>
      <c r="D32" s="233"/>
      <c r="E32" s="233"/>
      <c r="F32" s="225"/>
      <c r="H32" s="231"/>
      <c r="I32" s="234"/>
      <c r="J32" s="225"/>
      <c r="K32" s="225"/>
      <c r="L32" s="225"/>
    </row>
    <row r="33" spans="1:13" ht="32.25" customHeight="1">
      <c r="B33" s="232"/>
      <c r="C33" s="233"/>
      <c r="D33" s="477"/>
      <c r="E33" s="477"/>
      <c r="F33" s="225"/>
      <c r="G33" s="253" t="s">
        <v>340</v>
      </c>
      <c r="H33" s="254" t="s">
        <v>351</v>
      </c>
      <c r="I33" s="234"/>
      <c r="J33" s="225"/>
      <c r="K33" s="225"/>
      <c r="L33" s="225"/>
    </row>
    <row r="34" spans="1:13" ht="20.25" customHeight="1">
      <c r="G34" s="251">
        <f>SUM(G12:G28)</f>
        <v>0</v>
      </c>
      <c r="H34" s="251">
        <f>SUM($H$12:$H$32)</f>
        <v>0</v>
      </c>
      <c r="I34" s="250"/>
      <c r="K34" s="252"/>
    </row>
    <row r="35" spans="1:13" ht="19.95" customHeight="1">
      <c r="B35" s="592" t="s">
        <v>694</v>
      </c>
      <c r="I35" s="221"/>
      <c r="J35" s="222"/>
      <c r="K35" s="222"/>
    </row>
    <row r="36" spans="1:13" ht="19.95" customHeight="1">
      <c r="B36" s="1048" t="s">
        <v>721</v>
      </c>
      <c r="C36" s="1049"/>
      <c r="D36" s="1049"/>
      <c r="E36" s="1049"/>
      <c r="F36" s="1049"/>
      <c r="G36" s="1049"/>
      <c r="H36" s="1049"/>
      <c r="I36" s="1049"/>
      <c r="J36" s="1049"/>
      <c r="K36" s="1049"/>
      <c r="L36" s="1050"/>
    </row>
    <row r="37" spans="1:13" ht="29.4" customHeight="1">
      <c r="B37" s="1051" t="s">
        <v>720</v>
      </c>
      <c r="C37" s="1052"/>
      <c r="D37" s="604"/>
      <c r="I37" s="221"/>
      <c r="J37" s="222"/>
      <c r="K37" s="222"/>
    </row>
    <row r="38" spans="1:13" ht="15" customHeight="1" thickBot="1">
      <c r="B38" s="592"/>
      <c r="I38" s="221"/>
      <c r="J38" s="222"/>
      <c r="K38" s="222"/>
    </row>
    <row r="39" spans="1:13" ht="48.6" customHeight="1" thickBot="1">
      <c r="B39" s="1056" t="s">
        <v>691</v>
      </c>
      <c r="C39" s="1057"/>
      <c r="D39" s="639" t="s">
        <v>754</v>
      </c>
      <c r="E39" s="436" t="s">
        <v>299</v>
      </c>
      <c r="F39" s="1053" t="s">
        <v>695</v>
      </c>
      <c r="G39" s="1054"/>
      <c r="H39" s="257" t="s">
        <v>242</v>
      </c>
      <c r="I39" s="1058" t="s">
        <v>755</v>
      </c>
      <c r="J39" s="1059"/>
    </row>
    <row r="40" spans="1:13" ht="30.6" customHeight="1" thickBot="1">
      <c r="B40" s="256" t="s">
        <v>756</v>
      </c>
      <c r="C40" s="659"/>
      <c r="D40" s="657"/>
      <c r="E40" s="656"/>
      <c r="F40" s="1055"/>
      <c r="G40" s="1055"/>
      <c r="H40" s="658"/>
      <c r="I40" s="1060"/>
      <c r="J40" s="1061"/>
    </row>
    <row r="41" spans="1:13" ht="21" customHeight="1">
      <c r="A41" s="224"/>
      <c r="B41" s="259" t="s">
        <v>210</v>
      </c>
      <c r="C41" s="640"/>
      <c r="D41" s="1063"/>
      <c r="E41" s="1063"/>
      <c r="F41" s="1063"/>
      <c r="G41" s="1063"/>
      <c r="H41" s="1063"/>
      <c r="I41" s="1063"/>
      <c r="J41" s="1064"/>
      <c r="K41" s="463"/>
      <c r="L41" s="463"/>
      <c r="M41" s="223"/>
    </row>
    <row r="42" spans="1:13" ht="21" customHeight="1">
      <c r="A42" s="224"/>
      <c r="B42" s="260" t="s">
        <v>334</v>
      </c>
      <c r="C42" s="641"/>
      <c r="D42" s="1063"/>
      <c r="E42" s="1063"/>
      <c r="F42" s="1063"/>
      <c r="G42" s="1063"/>
      <c r="H42" s="1063"/>
      <c r="I42" s="1063"/>
      <c r="J42" s="1064"/>
      <c r="K42" s="463"/>
      <c r="L42" s="463"/>
      <c r="M42" s="223"/>
    </row>
    <row r="43" spans="1:13" ht="21" customHeight="1" thickBot="1">
      <c r="A43" s="224"/>
      <c r="B43" s="262" t="s">
        <v>335</v>
      </c>
      <c r="C43" s="642"/>
      <c r="D43" s="1065"/>
      <c r="E43" s="1065"/>
      <c r="F43" s="1065"/>
      <c r="G43" s="1065"/>
      <c r="H43" s="1065"/>
      <c r="I43" s="1065"/>
      <c r="J43" s="1066"/>
      <c r="K43" s="463"/>
      <c r="L43" s="463"/>
      <c r="M43" s="223"/>
    </row>
    <row r="44" spans="1:13" ht="16.5" customHeight="1">
      <c r="A44" s="224"/>
      <c r="B44" s="591"/>
      <c r="C44" s="223"/>
      <c r="D44" s="223"/>
      <c r="E44" s="223"/>
      <c r="F44" s="223"/>
      <c r="G44" s="223"/>
      <c r="H44" s="223"/>
      <c r="I44" s="223"/>
      <c r="J44" s="223"/>
      <c r="K44" s="223"/>
      <c r="L44" s="223"/>
      <c r="M44" s="223"/>
    </row>
    <row r="45" spans="1:13" ht="25.95" customHeight="1">
      <c r="A45" s="224"/>
      <c r="B45" s="591"/>
      <c r="C45" s="1062" t="str">
        <f>IF(D40="Construction Only","Enter Total Interest Anticipated on Tab 8, line item 20",IF(D40="Construction to Permanent","This Construction to Permanent Loan, must be entered into the Permanent Financing Section, (A), as well.",""))</f>
        <v/>
      </c>
      <c r="D45" s="1062"/>
      <c r="E45" s="1062"/>
      <c r="F45" s="1062"/>
      <c r="G45" s="1062"/>
      <c r="H45" s="1062"/>
      <c r="I45" s="1062"/>
      <c r="J45" s="1062"/>
      <c r="K45" s="638"/>
      <c r="L45" s="638"/>
      <c r="M45" s="223"/>
    </row>
    <row r="46" spans="1:13" ht="15.6">
      <c r="A46" s="224"/>
      <c r="B46" s="223"/>
      <c r="C46" s="603"/>
      <c r="D46" s="223"/>
      <c r="E46" s="224"/>
      <c r="F46" s="223"/>
      <c r="G46" s="223"/>
      <c r="H46" s="223"/>
      <c r="I46" s="638"/>
      <c r="J46" s="638"/>
      <c r="K46" s="638"/>
      <c r="L46" s="638"/>
      <c r="M46" s="223"/>
    </row>
    <row r="47" spans="1:13" ht="13.8">
      <c r="A47" s="224"/>
      <c r="B47" s="223"/>
      <c r="C47" s="223"/>
      <c r="D47" s="223"/>
      <c r="E47" s="223"/>
      <c r="F47" s="223"/>
      <c r="G47" s="223"/>
      <c r="H47" s="223"/>
      <c r="I47" s="1047"/>
      <c r="J47" s="1047"/>
      <c r="K47" s="1047"/>
      <c r="L47" s="1047"/>
      <c r="M47" s="223"/>
    </row>
    <row r="48" spans="1:13" ht="14.4" thickBot="1">
      <c r="B48" s="226"/>
      <c r="C48" s="226"/>
      <c r="D48" s="226"/>
      <c r="E48" s="226"/>
      <c r="F48" s="226"/>
      <c r="G48" s="226"/>
      <c r="H48" s="226"/>
      <c r="I48" s="226"/>
      <c r="J48" s="226"/>
      <c r="K48" s="226"/>
      <c r="L48" s="226"/>
    </row>
    <row r="49" spans="2:12" ht="14.4" thickTop="1">
      <c r="B49" s="1067">
        <f ca="1">NOW()</f>
        <v>46076.352089236112</v>
      </c>
      <c r="C49" s="1067"/>
      <c r="D49" s="227"/>
      <c r="E49" s="1068" t="str">
        <f>'1'!J74</f>
        <v>Published: 02/23/2026</v>
      </c>
      <c r="F49" s="1068"/>
      <c r="L49" s="228" t="s">
        <v>123</v>
      </c>
    </row>
    <row r="50" spans="2:12" ht="12.75" customHeight="1"/>
  </sheetData>
  <sheetProtection algorithmName="SHA-512" hashValue="NFM4pp5DVpFqw2FTaQFoVRfZHJuRuBem5d8J8qFL9ctVgrnE3F6YwUTkaYNtGDD/2E58EzLe2g5Q4n/vXJNhUg==" saltValue="pEytZZp54LeYWL7h/MCYKw==" spinCount="100000" sheet="1" objects="1" scenarios="1"/>
  <mergeCells count="32">
    <mergeCell ref="B2:C2"/>
    <mergeCell ref="B4:L4"/>
    <mergeCell ref="D13:E13"/>
    <mergeCell ref="F13:L13"/>
    <mergeCell ref="B6:L7"/>
    <mergeCell ref="B8:L8"/>
    <mergeCell ref="B49:C49"/>
    <mergeCell ref="E49:F49"/>
    <mergeCell ref="B11:C11"/>
    <mergeCell ref="D22:L23"/>
    <mergeCell ref="D26:L27"/>
    <mergeCell ref="D30:L31"/>
    <mergeCell ref="D14:L15"/>
    <mergeCell ref="D17:E17"/>
    <mergeCell ref="F17:L17"/>
    <mergeCell ref="F21:L21"/>
    <mergeCell ref="F29:L29"/>
    <mergeCell ref="F25:L25"/>
    <mergeCell ref="D21:E21"/>
    <mergeCell ref="D25:E25"/>
    <mergeCell ref="D29:E29"/>
    <mergeCell ref="D18:L19"/>
    <mergeCell ref="I47:L47"/>
    <mergeCell ref="B36:L36"/>
    <mergeCell ref="B37:C37"/>
    <mergeCell ref="F39:G39"/>
    <mergeCell ref="F40:G40"/>
    <mergeCell ref="B39:C39"/>
    <mergeCell ref="I39:J39"/>
    <mergeCell ref="I40:J40"/>
    <mergeCell ref="C45:J45"/>
    <mergeCell ref="D41:J43"/>
  </mergeCells>
  <conditionalFormatting sqref="D33">
    <cfRule type="containsText" dxfId="46" priority="38" operator="containsText" text="SC Housing">
      <formula>NOT(ISERROR(SEARCH("SC Housing",D33)))</formula>
    </cfRule>
  </conditionalFormatting>
  <conditionalFormatting sqref="D33:E33">
    <cfRule type="containsBlanks" dxfId="45" priority="28">
      <formula>LEN(TRIM(D33))=0</formula>
    </cfRule>
  </conditionalFormatting>
  <conditionalFormatting sqref="C12">
    <cfRule type="notContainsBlanks" dxfId="44" priority="56">
      <formula>LEN(TRIM(C12))&gt;0</formula>
    </cfRule>
  </conditionalFormatting>
  <conditionalFormatting sqref="C16">
    <cfRule type="notContainsBlanks" dxfId="43" priority="57">
      <formula>LEN(TRIM(C16))&gt;0</formula>
    </cfRule>
  </conditionalFormatting>
  <conditionalFormatting sqref="C20">
    <cfRule type="notContainsBlanks" dxfId="42" priority="58">
      <formula>LEN(TRIM(C20))&gt;0</formula>
    </cfRule>
  </conditionalFormatting>
  <conditionalFormatting sqref="C24">
    <cfRule type="notContainsBlanks" dxfId="41" priority="21">
      <formula>LEN(TRIM(C24))&gt;0</formula>
    </cfRule>
  </conditionalFormatting>
  <conditionalFormatting sqref="C28">
    <cfRule type="notContainsBlanks" dxfId="40" priority="59">
      <formula>LEN(TRIM(C28))&gt;0</formula>
    </cfRule>
  </conditionalFormatting>
  <conditionalFormatting sqref="D13:E13">
    <cfRule type="expression" dxfId="39" priority="18">
      <formula>$D$12="Other:"</formula>
    </cfRule>
    <cfRule type="expression" dxfId="38" priority="19">
      <formula>$D$12="Other:"</formula>
    </cfRule>
  </conditionalFormatting>
  <conditionalFormatting sqref="D17:E17">
    <cfRule type="expression" dxfId="37" priority="17">
      <formula>$D$16="Other:"</formula>
    </cfRule>
  </conditionalFormatting>
  <conditionalFormatting sqref="D21:E21">
    <cfRule type="expression" dxfId="36" priority="16">
      <formula>$D$20="Other:"</formula>
    </cfRule>
  </conditionalFormatting>
  <conditionalFormatting sqref="D25:E25">
    <cfRule type="expression" dxfId="35" priority="15">
      <formula>$D$24="Other:"</formula>
    </cfRule>
  </conditionalFormatting>
  <conditionalFormatting sqref="D29:E29">
    <cfRule type="expression" dxfId="34" priority="14">
      <formula>$D$28="Other:"</formula>
    </cfRule>
  </conditionalFormatting>
  <conditionalFormatting sqref="H12">
    <cfRule type="expression" dxfId="33" priority="12">
      <formula>OR($E$12="Grant",$E$12="Forgivable Loan",$E$12="Deferred Forgivable Loan")</formula>
    </cfRule>
  </conditionalFormatting>
  <conditionalFormatting sqref="H16">
    <cfRule type="expression" dxfId="32" priority="11">
      <formula>OR($E$16="Grant",$E$16="Forgivable Loan",$E$16="Deferred Forgivable Loan")</formula>
    </cfRule>
  </conditionalFormatting>
  <conditionalFormatting sqref="H20">
    <cfRule type="expression" dxfId="31" priority="10">
      <formula>OR($E$20="Grant",$E$20="Forgivable Loan",$E$20="Deferred Forgivable Loan")</formula>
    </cfRule>
  </conditionalFormatting>
  <conditionalFormatting sqref="H24">
    <cfRule type="expression" dxfId="30" priority="9">
      <formula>OR($E$24="Grant",$E$24="Forgivable Loan",$E$24="Deferred Forgivable Loan")</formula>
    </cfRule>
  </conditionalFormatting>
  <conditionalFormatting sqref="H28">
    <cfRule type="expression" dxfId="29" priority="8">
      <formula>OR($E$28="Grant",$E$28="Forgivable Loan",$E$28="Deferred Forgivable Loan")</formula>
    </cfRule>
  </conditionalFormatting>
  <conditionalFormatting sqref="C40">
    <cfRule type="notContainsBlanks" dxfId="28" priority="7">
      <formula>LEN(TRIM(C40))&gt;0</formula>
    </cfRule>
  </conditionalFormatting>
  <conditionalFormatting sqref="D41">
    <cfRule type="expression" dxfId="27" priority="6">
      <formula>$D$28="Other:"</formula>
    </cfRule>
  </conditionalFormatting>
  <conditionalFormatting sqref="I47:L47">
    <cfRule type="expression" dxfId="26" priority="4">
      <formula>$H$45="Yes"</formula>
    </cfRule>
  </conditionalFormatting>
  <conditionalFormatting sqref="C45:J45">
    <cfRule type="containsText" dxfId="25" priority="1" operator="containsText" text="Permanent">
      <formula>NOT(ISERROR(SEARCH("Permanent",C45)))</formula>
    </cfRule>
    <cfRule type="containsText" dxfId="24" priority="2" operator="containsText" text="Anticipated">
      <formula>NOT(ISERROR(SEARCH("Anticipated",C45)))</formula>
    </cfRule>
    <cfRule type="containsText" dxfId="23" priority="3" operator="containsText" text="permanent">
      <formula>NOT(ISERROR(SEARCH("permanent",C45)))</formula>
    </cfRule>
  </conditionalFormatting>
  <dataValidations count="6">
    <dataValidation type="list" allowBlank="1" showInputMessage="1" showErrorMessage="1" sqref="F12 F16 F20 F24 F28" xr:uid="{86F91939-1089-4E52-81B0-C9F3799D3BF2}">
      <formula1>"Requested, Approved"</formula1>
    </dataValidation>
    <dataValidation type="list" allowBlank="1" showInputMessage="1" showErrorMessage="1" sqref="L24" xr:uid="{BE329958-BCF7-4BBD-BC2D-5E925EF3DDBF}">
      <formula1>"Conditional, Final"</formula1>
    </dataValidation>
    <dataValidation type="list" allowBlank="1" showInputMessage="1" showErrorMessage="1" sqref="L12 L16 L20 L28" xr:uid="{74EE5F24-4B8A-4ABB-8191-9B43B226D8D6}">
      <formula1>"Conditional, Firm, Requested"</formula1>
    </dataValidation>
    <dataValidation type="list" allowBlank="1" showInputMessage="1" showErrorMessage="1" sqref="D37" xr:uid="{45EB0D50-9DC7-4831-A8AC-FF5E9EDC5979}">
      <formula1>"Yes, No"</formula1>
    </dataValidation>
    <dataValidation type="list" allowBlank="1" showInputMessage="1" showErrorMessage="1" sqref="D40" xr:uid="{56829E69-6272-4EB3-9EC8-B238DC80D240}">
      <formula1>"Construction Only, Construction to Permanent"</formula1>
    </dataValidation>
    <dataValidation type="list" allowBlank="1" showInputMessage="1" showErrorMessage="1" sqref="E40" xr:uid="{87CCE485-03BB-4A74-B61F-B7D00CE690C8}">
      <formula1>"Rate-Shopped, Pre-Qualified"</formula1>
    </dataValidation>
  </dataValidations>
  <pageMargins left="0.25" right="0.25" top="0.75" bottom="0.75" header="0.3" footer="0.3"/>
  <pageSetup scale="5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BEEC514-9265-4F8D-9CC6-978CACC55500}">
          <x14:formula1>
            <xm:f>'Tables-hidden'!$F$20:$F$25</xm:f>
          </x14:formula1>
          <xm:sqref>D12 D28 D24 D20 D16</xm:sqref>
        </x14:dataValidation>
        <x14:dataValidation type="list" allowBlank="1" showInputMessage="1" showErrorMessage="1" xr:uid="{2D37C5C8-49D8-4166-BAEA-E8914440C281}">
          <x14:formula1>
            <xm:f>'Tables-hidden'!$F$11:$F$15</xm:f>
          </x14:formula1>
          <xm:sqref>E24 E12 E16 E20 E28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0FEC-7865-4140-8C1F-C58DEEA1E590}">
  <sheetPr codeName="Sheet11">
    <pageSetUpPr fitToPage="1"/>
  </sheetPr>
  <dimension ref="A1:S75"/>
  <sheetViews>
    <sheetView showGridLines="0" zoomScaleNormal="100" workbookViewId="0"/>
  </sheetViews>
  <sheetFormatPr defaultColWidth="0" defaultRowHeight="12.75" customHeight="1" zeroHeight="1"/>
  <cols>
    <col min="1" max="1" width="1.6640625" customWidth="1"/>
    <col min="2" max="2" width="3" customWidth="1"/>
    <col min="3" max="3" width="13.5546875" customWidth="1"/>
    <col min="4" max="4" width="22.44140625" customWidth="1"/>
    <col min="5" max="5" width="15" customWidth="1"/>
    <col min="6" max="6" width="2.33203125" customWidth="1"/>
    <col min="7" max="7" width="16.6640625" customWidth="1"/>
    <col min="8" max="8" width="16" customWidth="1"/>
    <col min="9" max="9" width="17.109375" customWidth="1"/>
    <col min="10" max="12" width="16.5546875" customWidth="1"/>
    <col min="13" max="13" width="2.33203125" customWidth="1"/>
    <col min="14" max="17" width="9.109375" hidden="1" customWidth="1"/>
    <col min="18" max="16384" width="9.109375" hidden="1"/>
  </cols>
  <sheetData>
    <row r="1" spans="1:19" ht="6" customHeight="1">
      <c r="A1" s="13"/>
      <c r="B1" s="136"/>
      <c r="C1" s="13"/>
      <c r="D1" s="13"/>
      <c r="E1" s="13"/>
      <c r="F1" s="47"/>
      <c r="G1" s="332"/>
      <c r="H1" s="332"/>
      <c r="I1" s="332"/>
      <c r="J1" s="13"/>
      <c r="K1" s="13"/>
      <c r="L1" s="13"/>
      <c r="M1" s="13"/>
    </row>
    <row r="2" spans="1:19" ht="12.75" customHeight="1">
      <c r="A2" s="13"/>
      <c r="B2" s="134"/>
      <c r="C2" s="1110" t="str">
        <f>IF('1'!K4="","Application Name-From Page 1",'1'!K4)</f>
        <v>Application Name-From Page 1</v>
      </c>
      <c r="D2" s="1110"/>
      <c r="E2" s="1110"/>
      <c r="F2" s="46"/>
      <c r="G2" s="332"/>
      <c r="H2" s="332"/>
      <c r="I2" s="332"/>
      <c r="J2" s="46"/>
      <c r="K2" s="173"/>
      <c r="L2" s="173"/>
      <c r="M2" s="13"/>
    </row>
    <row r="3" spans="1:19" ht="6" customHeight="1">
      <c r="A3" s="13"/>
      <c r="B3" s="136"/>
      <c r="C3" s="13"/>
      <c r="D3" s="13"/>
      <c r="E3" s="13"/>
      <c r="F3" s="47"/>
      <c r="G3" s="13"/>
      <c r="H3" s="13"/>
      <c r="I3" s="13"/>
      <c r="J3" s="13"/>
      <c r="K3" s="13"/>
      <c r="L3" s="13"/>
      <c r="M3" s="13"/>
    </row>
    <row r="4" spans="1:19" ht="15.6">
      <c r="A4" s="27"/>
      <c r="B4" s="135"/>
      <c r="C4" s="966" t="s">
        <v>251</v>
      </c>
      <c r="D4" s="967"/>
      <c r="E4" s="968"/>
      <c r="F4" s="48"/>
      <c r="G4" s="1090" t="s">
        <v>649</v>
      </c>
      <c r="H4" s="1090"/>
      <c r="I4" s="1090"/>
      <c r="J4" s="1090"/>
      <c r="K4" s="1090"/>
      <c r="L4" s="1090"/>
      <c r="M4" s="27"/>
    </row>
    <row r="5" spans="1:19" ht="15.6">
      <c r="A5" s="27"/>
      <c r="B5" s="135"/>
      <c r="C5" s="49"/>
      <c r="D5" s="50"/>
      <c r="E5" s="50"/>
      <c r="F5" s="48"/>
      <c r="G5" s="1090"/>
      <c r="H5" s="1090"/>
      <c r="I5" s="1090"/>
      <c r="J5" s="1090"/>
      <c r="K5" s="1090"/>
      <c r="L5" s="1090"/>
      <c r="M5" s="27"/>
    </row>
    <row r="6" spans="1:19" ht="21" customHeight="1">
      <c r="A6" s="27"/>
      <c r="B6" s="135"/>
      <c r="C6" s="605" t="s">
        <v>181</v>
      </c>
      <c r="D6" s="392">
        <f>IF('1'!K15="","",'1'!K15)</f>
        <v>0</v>
      </c>
      <c r="E6" s="1091" t="s">
        <v>102</v>
      </c>
      <c r="F6" s="51"/>
      <c r="G6" s="1090"/>
      <c r="H6" s="1090"/>
      <c r="I6" s="1090"/>
      <c r="J6" s="1090"/>
      <c r="K6" s="1090"/>
      <c r="L6" s="1090"/>
      <c r="M6" s="27"/>
    </row>
    <row r="7" spans="1:19" ht="35.25" customHeight="1">
      <c r="A7" s="27"/>
      <c r="B7" s="135"/>
      <c r="C7" s="391" t="s">
        <v>757</v>
      </c>
      <c r="D7" s="393" t="str">
        <f>IF(D6=0,"",E67/D6)</f>
        <v/>
      </c>
      <c r="E7" s="1092"/>
      <c r="F7" s="51"/>
      <c r="G7" s="1093" t="s">
        <v>316</v>
      </c>
      <c r="H7" s="1093"/>
      <c r="I7" s="1093"/>
      <c r="J7" s="1093"/>
      <c r="K7" s="1093"/>
      <c r="L7" s="1093"/>
      <c r="M7" s="27"/>
    </row>
    <row r="8" spans="1:19" ht="9" customHeight="1">
      <c r="A8" s="490"/>
      <c r="B8" s="135"/>
      <c r="C8" s="391"/>
      <c r="D8" s="491"/>
      <c r="E8" s="391"/>
      <c r="F8" s="51"/>
      <c r="G8" s="492"/>
      <c r="H8" s="492"/>
      <c r="I8" s="492"/>
      <c r="J8" s="492"/>
      <c r="K8" s="492"/>
      <c r="L8" s="492"/>
      <c r="M8" s="490"/>
      <c r="N8" s="356"/>
      <c r="O8" s="356"/>
      <c r="P8" s="356"/>
      <c r="Q8" s="356"/>
      <c r="R8" s="356"/>
      <c r="S8" s="356"/>
    </row>
    <row r="9" spans="1:19" ht="43.2" customHeight="1">
      <c r="A9" s="27"/>
      <c r="B9" s="135"/>
      <c r="C9" s="1098" t="s">
        <v>639</v>
      </c>
      <c r="D9" s="1099"/>
      <c r="E9" s="1100"/>
      <c r="F9" s="51"/>
      <c r="G9" s="1094" t="s">
        <v>280</v>
      </c>
      <c r="H9" s="489" t="s">
        <v>312</v>
      </c>
      <c r="I9" s="489" t="s">
        <v>564</v>
      </c>
      <c r="J9" s="489" t="s">
        <v>313</v>
      </c>
      <c r="K9" s="489" t="s">
        <v>314</v>
      </c>
      <c r="L9" s="489" t="s">
        <v>315</v>
      </c>
      <c r="M9" s="27"/>
    </row>
    <row r="10" spans="1:19" ht="22.95" customHeight="1">
      <c r="A10" s="27"/>
      <c r="B10" s="135"/>
      <c r="C10" s="1101"/>
      <c r="D10" s="1102"/>
      <c r="E10" s="1103"/>
      <c r="F10" s="51"/>
      <c r="G10" s="1095"/>
      <c r="H10" s="1097" t="str">
        <f>IF('7'!C12="","",'7'!C12)</f>
        <v/>
      </c>
      <c r="I10" s="1097" t="str">
        <f>IF('7'!C16="","",'7'!C16)</f>
        <v/>
      </c>
      <c r="J10" s="1097" t="str">
        <f>IF('7'!C20="","",'7'!C20)</f>
        <v/>
      </c>
      <c r="K10" s="1097" t="str">
        <f>IF('7'!C24="","",'7'!C24)</f>
        <v/>
      </c>
      <c r="L10" s="1097" t="str">
        <f>IF('7'!C28="","",'7'!C28)</f>
        <v/>
      </c>
      <c r="M10" s="27"/>
    </row>
    <row r="11" spans="1:19" ht="24.6" customHeight="1">
      <c r="A11" s="27"/>
      <c r="B11" s="135"/>
      <c r="C11" s="52" t="s">
        <v>157</v>
      </c>
      <c r="D11" s="53"/>
      <c r="E11" s="6"/>
      <c r="F11" s="51"/>
      <c r="G11" s="1096"/>
      <c r="H11" s="1097"/>
      <c r="I11" s="1097"/>
      <c r="J11" s="1097"/>
      <c r="K11" s="1097"/>
      <c r="L11" s="1097"/>
      <c r="M11" s="27"/>
    </row>
    <row r="12" spans="1:19" ht="13.8">
      <c r="A12" s="27"/>
      <c r="B12" s="135">
        <v>1</v>
      </c>
      <c r="C12" s="1108" t="s">
        <v>252</v>
      </c>
      <c r="D12" s="1109"/>
      <c r="E12" s="137">
        <f>SUM(G12:L12)</f>
        <v>0</v>
      </c>
      <c r="F12" s="51"/>
      <c r="G12" s="516"/>
      <c r="H12" s="517"/>
      <c r="I12" s="518"/>
      <c r="J12" s="518"/>
      <c r="K12" s="517"/>
      <c r="L12" s="518"/>
      <c r="M12" s="27"/>
    </row>
    <row r="13" spans="1:19" ht="13.8">
      <c r="A13" s="27"/>
      <c r="B13" s="135"/>
      <c r="C13" s="54"/>
      <c r="D13" s="304" t="s">
        <v>180</v>
      </c>
      <c r="E13" s="137">
        <f>SUBTOTAL(9,E12:E12)</f>
        <v>0</v>
      </c>
      <c r="F13" s="51"/>
      <c r="G13" s="429">
        <f t="shared" ref="G13:L13" si="0">SUBTOTAL(9,G12:G12)</f>
        <v>0</v>
      </c>
      <c r="H13" s="429">
        <f t="shared" si="0"/>
        <v>0</v>
      </c>
      <c r="I13" s="429">
        <f t="shared" si="0"/>
        <v>0</v>
      </c>
      <c r="J13" s="429">
        <f t="shared" si="0"/>
        <v>0</v>
      </c>
      <c r="K13" s="429">
        <f t="shared" si="0"/>
        <v>0</v>
      </c>
      <c r="L13" s="429">
        <f t="shared" si="0"/>
        <v>0</v>
      </c>
      <c r="M13" s="27"/>
    </row>
    <row r="14" spans="1:19" ht="13.8">
      <c r="A14" s="27"/>
      <c r="B14" s="135"/>
      <c r="C14" s="55" t="s">
        <v>158</v>
      </c>
      <c r="D14" s="53"/>
      <c r="E14" s="6"/>
      <c r="F14" s="51"/>
      <c r="G14" s="519"/>
      <c r="H14" s="519"/>
      <c r="I14" s="520"/>
      <c r="J14" s="519"/>
      <c r="K14" s="519"/>
      <c r="L14" s="520"/>
      <c r="M14" s="27"/>
    </row>
    <row r="15" spans="1:19" ht="13.8">
      <c r="A15" s="27"/>
      <c r="B15" s="135">
        <f>B12+1</f>
        <v>2</v>
      </c>
      <c r="C15" s="1108" t="s">
        <v>94</v>
      </c>
      <c r="D15" s="1109"/>
      <c r="E15" s="137">
        <f>SUM(G15:L15)</f>
        <v>0</v>
      </c>
      <c r="F15" s="51"/>
      <c r="G15" s="507"/>
      <c r="H15" s="507"/>
      <c r="I15" s="507"/>
      <c r="J15" s="507"/>
      <c r="K15" s="507"/>
      <c r="L15" s="507"/>
      <c r="M15" s="27"/>
      <c r="N15" s="2" t="s">
        <v>497</v>
      </c>
    </row>
    <row r="16" spans="1:19" ht="13.8">
      <c r="A16" s="27"/>
      <c r="B16" s="135">
        <f>B15+1</f>
        <v>3</v>
      </c>
      <c r="C16" s="1108" t="s">
        <v>159</v>
      </c>
      <c r="D16" s="1109"/>
      <c r="E16" s="137">
        <f>SUM(G16:L16)</f>
        <v>0</v>
      </c>
      <c r="F16" s="51"/>
      <c r="G16" s="507"/>
      <c r="H16" s="507"/>
      <c r="I16" s="507"/>
      <c r="J16" s="507"/>
      <c r="K16" s="507"/>
      <c r="L16" s="507"/>
      <c r="M16" s="27"/>
    </row>
    <row r="17" spans="1:14" ht="13.8">
      <c r="A17" s="27"/>
      <c r="B17" s="135">
        <f>B16+1</f>
        <v>4</v>
      </c>
      <c r="C17" s="94" t="s">
        <v>160</v>
      </c>
      <c r="D17" s="93"/>
      <c r="E17" s="137">
        <f>SUM(G17:L17)</f>
        <v>0</v>
      </c>
      <c r="F17" s="51"/>
      <c r="G17" s="507"/>
      <c r="H17" s="507"/>
      <c r="I17" s="507"/>
      <c r="J17" s="507"/>
      <c r="K17" s="507"/>
      <c r="L17" s="507"/>
      <c r="M17" s="27"/>
    </row>
    <row r="18" spans="1:14" ht="13.8">
      <c r="A18" s="27"/>
      <c r="B18" s="135"/>
      <c r="C18" s="95"/>
      <c r="D18" s="304" t="s">
        <v>180</v>
      </c>
      <c r="E18" s="137">
        <f>SUBTOTAL(9,E15:E17)</f>
        <v>0</v>
      </c>
      <c r="F18" s="51"/>
      <c r="G18" s="429">
        <f t="shared" ref="G18:L18" si="1">SUBTOTAL(9,G15:G17)</f>
        <v>0</v>
      </c>
      <c r="H18" s="429">
        <f t="shared" si="1"/>
        <v>0</v>
      </c>
      <c r="I18" s="429">
        <f t="shared" si="1"/>
        <v>0</v>
      </c>
      <c r="J18" s="429">
        <f t="shared" si="1"/>
        <v>0</v>
      </c>
      <c r="K18" s="429">
        <f t="shared" si="1"/>
        <v>0</v>
      </c>
      <c r="L18" s="429">
        <f t="shared" si="1"/>
        <v>0</v>
      </c>
      <c r="M18" s="27"/>
    </row>
    <row r="19" spans="1:14" ht="13.8">
      <c r="A19" s="27"/>
      <c r="B19" s="135"/>
      <c r="C19" s="96" t="s">
        <v>465</v>
      </c>
      <c r="D19" s="97"/>
      <c r="E19" s="6"/>
      <c r="F19" s="51"/>
      <c r="G19" s="519"/>
      <c r="H19" s="520"/>
      <c r="I19" s="519"/>
      <c r="J19" s="519"/>
      <c r="K19" s="520"/>
      <c r="L19" s="519"/>
      <c r="M19" s="27"/>
    </row>
    <row r="20" spans="1:14" ht="13.8">
      <c r="A20" s="27"/>
      <c r="B20" s="135">
        <f>B17+1</f>
        <v>5</v>
      </c>
      <c r="C20" s="1104" t="s">
        <v>161</v>
      </c>
      <c r="D20" s="1105"/>
      <c r="E20" s="137">
        <f>SUM(G20:L20)</f>
        <v>0</v>
      </c>
      <c r="F20" s="51"/>
      <c r="G20" s="507"/>
      <c r="H20" s="507"/>
      <c r="I20" s="507"/>
      <c r="J20" s="507"/>
      <c r="K20" s="507"/>
      <c r="L20" s="507"/>
      <c r="M20" s="27"/>
    </row>
    <row r="21" spans="1:14" ht="13.8">
      <c r="A21" s="27"/>
      <c r="B21" s="135">
        <f>B20+1</f>
        <v>6</v>
      </c>
      <c r="C21" s="1104" t="s">
        <v>162</v>
      </c>
      <c r="D21" s="1105"/>
      <c r="E21" s="137">
        <f t="shared" ref="E21:E25" si="2">SUM(G21:L21)</f>
        <v>0</v>
      </c>
      <c r="F21" s="51"/>
      <c r="G21" s="507"/>
      <c r="H21" s="507"/>
      <c r="I21" s="507"/>
      <c r="J21" s="507"/>
      <c r="K21" s="507"/>
      <c r="L21" s="507"/>
      <c r="M21" s="27"/>
    </row>
    <row r="22" spans="1:14" ht="13.8">
      <c r="A22" s="27"/>
      <c r="B22" s="135">
        <f>B21+1</f>
        <v>7</v>
      </c>
      <c r="C22" s="1104" t="s">
        <v>163</v>
      </c>
      <c r="D22" s="1105"/>
      <c r="E22" s="137">
        <f t="shared" si="2"/>
        <v>0</v>
      </c>
      <c r="F22" s="51"/>
      <c r="G22" s="507"/>
      <c r="H22" s="507"/>
      <c r="I22" s="507"/>
      <c r="J22" s="507"/>
      <c r="K22" s="507"/>
      <c r="L22" s="507"/>
      <c r="M22" s="27"/>
    </row>
    <row r="23" spans="1:14" ht="13.8">
      <c r="A23" s="27"/>
      <c r="B23" s="135">
        <f>B22+1</f>
        <v>8</v>
      </c>
      <c r="C23" s="1104" t="s">
        <v>164</v>
      </c>
      <c r="D23" s="1105"/>
      <c r="E23" s="137">
        <f t="shared" si="2"/>
        <v>0</v>
      </c>
      <c r="F23" s="51"/>
      <c r="G23" s="507"/>
      <c r="H23" s="507"/>
      <c r="I23" s="507"/>
      <c r="J23" s="507"/>
      <c r="K23" s="507"/>
      <c r="L23" s="507"/>
      <c r="M23" s="27"/>
      <c r="N23" s="2" t="s">
        <v>498</v>
      </c>
    </row>
    <row r="24" spans="1:14" ht="25.2" customHeight="1">
      <c r="A24" s="27"/>
      <c r="B24" s="135">
        <f>B23+1</f>
        <v>9</v>
      </c>
      <c r="C24" s="1116" t="s">
        <v>652</v>
      </c>
      <c r="D24" s="1117"/>
      <c r="E24" s="137">
        <f t="shared" si="2"/>
        <v>0</v>
      </c>
      <c r="F24" s="51"/>
      <c r="G24" s="507"/>
      <c r="H24" s="507"/>
      <c r="I24" s="507"/>
      <c r="J24" s="507"/>
      <c r="K24" s="507"/>
      <c r="L24" s="507"/>
      <c r="M24" s="27"/>
    </row>
    <row r="25" spans="1:14" ht="13.8">
      <c r="A25" s="27"/>
      <c r="B25" s="135">
        <f>B24+1</f>
        <v>10</v>
      </c>
      <c r="C25" s="94" t="s">
        <v>466</v>
      </c>
      <c r="D25" s="93"/>
      <c r="E25" s="137">
        <f t="shared" si="2"/>
        <v>0</v>
      </c>
      <c r="F25" s="51"/>
      <c r="G25" s="507"/>
      <c r="H25" s="507"/>
      <c r="I25" s="507"/>
      <c r="J25" s="507"/>
      <c r="K25" s="507"/>
      <c r="L25" s="507"/>
      <c r="M25" s="27"/>
    </row>
    <row r="26" spans="1:14" ht="13.8">
      <c r="A26" s="27"/>
      <c r="B26" s="135"/>
      <c r="C26" s="95"/>
      <c r="D26" s="304" t="s">
        <v>180</v>
      </c>
      <c r="E26" s="137">
        <f>SUBTOTAL(9,E20:E25)</f>
        <v>0</v>
      </c>
      <c r="F26" s="51"/>
      <c r="G26" s="429">
        <f t="shared" ref="G26:L26" si="3">SUBTOTAL(9,G20:G25)</f>
        <v>0</v>
      </c>
      <c r="H26" s="429">
        <f t="shared" si="3"/>
        <v>0</v>
      </c>
      <c r="I26" s="429">
        <f t="shared" si="3"/>
        <v>0</v>
      </c>
      <c r="J26" s="429">
        <f t="shared" si="3"/>
        <v>0</v>
      </c>
      <c r="K26" s="429">
        <f t="shared" si="3"/>
        <v>0</v>
      </c>
      <c r="L26" s="429">
        <f t="shared" si="3"/>
        <v>0</v>
      </c>
      <c r="M26" s="27"/>
    </row>
    <row r="27" spans="1:14" ht="13.8">
      <c r="A27" s="27"/>
      <c r="B27" s="135"/>
      <c r="C27" s="96" t="s">
        <v>467</v>
      </c>
      <c r="D27" s="97"/>
      <c r="E27" s="6"/>
      <c r="F27" s="51"/>
      <c r="G27" s="519"/>
      <c r="H27" s="519"/>
      <c r="I27" s="519"/>
      <c r="J27" s="519"/>
      <c r="K27" s="519"/>
      <c r="L27" s="519"/>
      <c r="M27" s="27"/>
    </row>
    <row r="28" spans="1:14" ht="13.8">
      <c r="A28" s="27"/>
      <c r="B28" s="135">
        <f>B25+1</f>
        <v>11</v>
      </c>
      <c r="C28" s="1104" t="s">
        <v>165</v>
      </c>
      <c r="D28" s="1105"/>
      <c r="E28" s="137">
        <f>SUM(G28:L28)</f>
        <v>0</v>
      </c>
      <c r="F28" s="51"/>
      <c r="G28" s="507"/>
      <c r="H28" s="507"/>
      <c r="I28" s="507"/>
      <c r="J28" s="507"/>
      <c r="K28" s="507"/>
      <c r="L28" s="507"/>
      <c r="M28" s="27"/>
      <c r="N28" s="2" t="s">
        <v>499</v>
      </c>
    </row>
    <row r="29" spans="1:14" ht="13.8">
      <c r="A29" s="27"/>
      <c r="B29" s="135">
        <f t="shared" ref="B29:B40" si="4">B28+1</f>
        <v>12</v>
      </c>
      <c r="C29" s="1104" t="s">
        <v>166</v>
      </c>
      <c r="D29" s="1105"/>
      <c r="E29" s="137">
        <f t="shared" ref="E29:E36" si="5">SUM(G29:L29)</f>
        <v>0</v>
      </c>
      <c r="F29" s="51"/>
      <c r="G29" s="507"/>
      <c r="H29" s="507"/>
      <c r="I29" s="507"/>
      <c r="J29" s="507"/>
      <c r="K29" s="507"/>
      <c r="L29" s="507"/>
      <c r="M29" s="27"/>
    </row>
    <row r="30" spans="1:14" ht="13.8">
      <c r="A30" s="27"/>
      <c r="B30" s="135">
        <f t="shared" si="4"/>
        <v>13</v>
      </c>
      <c r="C30" s="1104" t="s">
        <v>167</v>
      </c>
      <c r="D30" s="1105"/>
      <c r="E30" s="137">
        <f t="shared" si="5"/>
        <v>0</v>
      </c>
      <c r="F30" s="51"/>
      <c r="G30" s="507"/>
      <c r="H30" s="507"/>
      <c r="I30" s="507"/>
      <c r="J30" s="507"/>
      <c r="K30" s="507"/>
      <c r="L30" s="507"/>
      <c r="M30" s="27"/>
    </row>
    <row r="31" spans="1:14" ht="13.8">
      <c r="A31" s="27"/>
      <c r="B31" s="135">
        <f t="shared" si="4"/>
        <v>14</v>
      </c>
      <c r="C31" s="95" t="s">
        <v>168</v>
      </c>
      <c r="D31" s="98" t="s">
        <v>723</v>
      </c>
      <c r="E31" s="137">
        <f t="shared" si="5"/>
        <v>0</v>
      </c>
      <c r="F31" s="51"/>
      <c r="G31" s="521"/>
      <c r="H31" s="507"/>
      <c r="I31" s="507"/>
      <c r="J31" s="507"/>
      <c r="K31" s="507"/>
      <c r="L31" s="507"/>
      <c r="M31" s="27"/>
      <c r="N31" s="2" t="s">
        <v>503</v>
      </c>
    </row>
    <row r="32" spans="1:14" ht="13.8">
      <c r="A32" s="27"/>
      <c r="B32" s="135">
        <f t="shared" si="4"/>
        <v>15</v>
      </c>
      <c r="C32" s="94"/>
      <c r="D32" s="302" t="s">
        <v>468</v>
      </c>
      <c r="E32" s="137">
        <f t="shared" si="5"/>
        <v>0</v>
      </c>
      <c r="F32" s="51"/>
      <c r="G32" s="507"/>
      <c r="H32" s="507"/>
      <c r="I32" s="507"/>
      <c r="J32" s="507"/>
      <c r="K32" s="507"/>
      <c r="L32" s="507"/>
      <c r="M32" s="27"/>
      <c r="N32" s="2" t="s">
        <v>502</v>
      </c>
    </row>
    <row r="33" spans="1:14" ht="13.8">
      <c r="A33" s="27"/>
      <c r="B33" s="135">
        <f t="shared" si="4"/>
        <v>16</v>
      </c>
      <c r="C33" s="94"/>
      <c r="D33" s="302" t="s">
        <v>469</v>
      </c>
      <c r="E33" s="137">
        <f t="shared" si="5"/>
        <v>0</v>
      </c>
      <c r="F33" s="51"/>
      <c r="G33" s="507"/>
      <c r="H33" s="507"/>
      <c r="I33" s="507"/>
      <c r="J33" s="507"/>
      <c r="K33" s="507"/>
      <c r="L33" s="507"/>
      <c r="M33" s="27"/>
      <c r="N33" s="2" t="s">
        <v>500</v>
      </c>
    </row>
    <row r="34" spans="1:14" ht="13.8">
      <c r="A34" s="27"/>
      <c r="B34" s="135">
        <f t="shared" si="4"/>
        <v>17</v>
      </c>
      <c r="C34" s="94"/>
      <c r="D34" s="302" t="s">
        <v>724</v>
      </c>
      <c r="E34" s="137">
        <f t="shared" si="5"/>
        <v>0</v>
      </c>
      <c r="F34" s="51"/>
      <c r="G34" s="507"/>
      <c r="H34" s="507"/>
      <c r="I34" s="507"/>
      <c r="J34" s="507"/>
      <c r="K34" s="507"/>
      <c r="L34" s="507"/>
      <c r="M34" s="27"/>
      <c r="N34" s="2" t="s">
        <v>500</v>
      </c>
    </row>
    <row r="35" spans="1:14" ht="13.8">
      <c r="A35" s="27"/>
      <c r="B35" s="135">
        <f t="shared" si="4"/>
        <v>18</v>
      </c>
      <c r="C35" s="94"/>
      <c r="D35" s="302" t="s">
        <v>470</v>
      </c>
      <c r="E35" s="137">
        <f t="shared" si="5"/>
        <v>0</v>
      </c>
      <c r="F35" s="51"/>
      <c r="G35" s="507"/>
      <c r="H35" s="507"/>
      <c r="I35" s="507"/>
      <c r="J35" s="507"/>
      <c r="K35" s="507"/>
      <c r="L35" s="507"/>
      <c r="M35" s="27"/>
      <c r="N35" s="2" t="s">
        <v>501</v>
      </c>
    </row>
    <row r="36" spans="1:14" ht="13.8">
      <c r="A36" s="27"/>
      <c r="B36" s="135">
        <f t="shared" si="4"/>
        <v>19</v>
      </c>
      <c r="C36" s="94"/>
      <c r="D36" s="302" t="s">
        <v>725</v>
      </c>
      <c r="E36" s="137">
        <f t="shared" si="5"/>
        <v>0</v>
      </c>
      <c r="F36" s="51"/>
      <c r="G36" s="507"/>
      <c r="H36" s="507"/>
      <c r="I36" s="507"/>
      <c r="J36" s="507"/>
      <c r="K36" s="507"/>
      <c r="L36" s="507"/>
      <c r="M36" s="27"/>
      <c r="N36" s="2" t="s">
        <v>504</v>
      </c>
    </row>
    <row r="37" spans="1:14" ht="13.8">
      <c r="A37" s="27"/>
      <c r="B37" s="135">
        <f t="shared" si="4"/>
        <v>20</v>
      </c>
      <c r="C37" s="1104" t="s">
        <v>471</v>
      </c>
      <c r="D37" s="1105"/>
      <c r="E37" s="137">
        <f>SUM(G37:L37)</f>
        <v>0</v>
      </c>
      <c r="F37" s="51"/>
      <c r="G37" s="507"/>
      <c r="H37" s="507"/>
      <c r="I37" s="507"/>
      <c r="J37" s="507"/>
      <c r="K37" s="507"/>
      <c r="L37" s="507"/>
      <c r="M37" s="27"/>
    </row>
    <row r="38" spans="1:14" ht="13.8">
      <c r="A38" s="27"/>
      <c r="B38" s="135">
        <f t="shared" si="4"/>
        <v>21</v>
      </c>
      <c r="C38" s="1104" t="s">
        <v>651</v>
      </c>
      <c r="D38" s="1105"/>
      <c r="E38" s="137">
        <f>SUM(G38:L38)</f>
        <v>0</v>
      </c>
      <c r="F38" s="51"/>
      <c r="G38" s="507"/>
      <c r="H38" s="507"/>
      <c r="I38" s="507"/>
      <c r="J38" s="507"/>
      <c r="K38" s="507"/>
      <c r="L38" s="507"/>
      <c r="M38" s="27"/>
    </row>
    <row r="39" spans="1:14" ht="13.8">
      <c r="A39" s="27"/>
      <c r="B39" s="135">
        <f t="shared" si="4"/>
        <v>22</v>
      </c>
      <c r="C39" s="320" t="s">
        <v>343</v>
      </c>
      <c r="D39" s="93"/>
      <c r="E39" s="137">
        <f>SUM(G39:L39)</f>
        <v>0</v>
      </c>
      <c r="F39" s="51"/>
      <c r="G39" s="507"/>
      <c r="H39" s="507"/>
      <c r="I39" s="507"/>
      <c r="J39" s="507"/>
      <c r="K39" s="507"/>
      <c r="L39" s="507"/>
      <c r="M39" s="27"/>
      <c r="N39" s="2" t="s">
        <v>505</v>
      </c>
    </row>
    <row r="40" spans="1:14" ht="13.8">
      <c r="A40" s="27"/>
      <c r="B40" s="135">
        <f t="shared" si="4"/>
        <v>23</v>
      </c>
      <c r="C40" s="94" t="s">
        <v>344</v>
      </c>
      <c r="D40" s="93"/>
      <c r="E40" s="137">
        <f>SUM(G40:L40)</f>
        <v>0</v>
      </c>
      <c r="F40" s="51"/>
      <c r="G40" s="507"/>
      <c r="H40" s="507"/>
      <c r="I40" s="507"/>
      <c r="J40" s="507"/>
      <c r="K40" s="507"/>
      <c r="L40" s="507"/>
      <c r="M40" s="27"/>
      <c r="N40" s="2" t="s">
        <v>505</v>
      </c>
    </row>
    <row r="41" spans="1:14" ht="13.8">
      <c r="A41" s="27"/>
      <c r="B41" s="135"/>
      <c r="C41" s="95"/>
      <c r="D41" s="304" t="s">
        <v>180</v>
      </c>
      <c r="E41" s="137">
        <f>SUBTOTAL(9,E28:E40)</f>
        <v>0</v>
      </c>
      <c r="F41" s="51"/>
      <c r="G41" s="429">
        <f>SUBTOTAL(9,G28:G40)</f>
        <v>0</v>
      </c>
      <c r="H41" s="429">
        <f>SUBTOTAL(9,H28:H40)</f>
        <v>0</v>
      </c>
      <c r="I41" s="429">
        <f t="shared" ref="I41:L41" si="6">SUBTOTAL(9,I28:I40)</f>
        <v>0</v>
      </c>
      <c r="J41" s="429">
        <f t="shared" si="6"/>
        <v>0</v>
      </c>
      <c r="K41" s="429">
        <f t="shared" si="6"/>
        <v>0</v>
      </c>
      <c r="L41" s="429">
        <f t="shared" si="6"/>
        <v>0</v>
      </c>
      <c r="M41" s="27"/>
    </row>
    <row r="42" spans="1:14" ht="13.8">
      <c r="A42" s="27"/>
      <c r="B42" s="135"/>
      <c r="C42" s="96" t="s">
        <v>170</v>
      </c>
      <c r="D42" s="97"/>
      <c r="E42" s="6"/>
      <c r="F42" s="51"/>
      <c r="G42" s="519"/>
      <c r="H42" s="519"/>
      <c r="I42" s="519"/>
      <c r="J42" s="519"/>
      <c r="K42" s="519"/>
      <c r="L42" s="519"/>
      <c r="M42" s="27"/>
    </row>
    <row r="43" spans="1:14" ht="13.8">
      <c r="A43" s="27"/>
      <c r="B43" s="135">
        <f>B40+1</f>
        <v>24</v>
      </c>
      <c r="C43" s="1118" t="s">
        <v>646</v>
      </c>
      <c r="D43" s="1119"/>
      <c r="E43" s="137">
        <f>SUM(G43:L43)</f>
        <v>0</v>
      </c>
      <c r="F43" s="51"/>
      <c r="G43" s="507"/>
      <c r="H43" s="507"/>
      <c r="I43" s="507"/>
      <c r="J43" s="507"/>
      <c r="K43" s="507"/>
      <c r="L43" s="507"/>
      <c r="M43" s="27"/>
    </row>
    <row r="44" spans="1:14" ht="13.8">
      <c r="A44" s="27"/>
      <c r="B44" s="135">
        <f>B43+1</f>
        <v>25</v>
      </c>
      <c r="C44" s="1118" t="s">
        <v>169</v>
      </c>
      <c r="D44" s="1119"/>
      <c r="E44" s="137">
        <f>SUM(G44:L44)</f>
        <v>0</v>
      </c>
      <c r="F44" s="51"/>
      <c r="G44" s="507"/>
      <c r="H44" s="507"/>
      <c r="I44" s="507"/>
      <c r="J44" s="507"/>
      <c r="K44" s="507"/>
      <c r="L44" s="507"/>
      <c r="M44" s="27"/>
      <c r="N44" s="2" t="s">
        <v>506</v>
      </c>
    </row>
    <row r="45" spans="1:14" ht="13.8">
      <c r="A45" s="27"/>
      <c r="B45" s="135">
        <f>B44+1</f>
        <v>26</v>
      </c>
      <c r="C45" s="94" t="s">
        <v>647</v>
      </c>
      <c r="D45" s="93"/>
      <c r="E45" s="137">
        <f>SUM(G45:L45)</f>
        <v>0</v>
      </c>
      <c r="F45" s="51"/>
      <c r="G45" s="507"/>
      <c r="H45" s="507"/>
      <c r="I45" s="507"/>
      <c r="J45" s="507"/>
      <c r="K45" s="507"/>
      <c r="L45" s="507"/>
      <c r="M45" s="27"/>
    </row>
    <row r="46" spans="1:14" ht="13.8">
      <c r="A46" s="27"/>
      <c r="B46" s="135">
        <f>B45+1</f>
        <v>27</v>
      </c>
      <c r="C46" s="94" t="s">
        <v>648</v>
      </c>
      <c r="D46" s="93"/>
      <c r="E46" s="137">
        <f>SUM(G46:L46)</f>
        <v>0</v>
      </c>
      <c r="F46" s="51"/>
      <c r="G46" s="507"/>
      <c r="H46" s="507"/>
      <c r="I46" s="507"/>
      <c r="J46" s="507"/>
      <c r="K46" s="507"/>
      <c r="L46" s="507"/>
      <c r="M46" s="27"/>
      <c r="N46" s="2" t="s">
        <v>507</v>
      </c>
    </row>
    <row r="47" spans="1:14" ht="13.8">
      <c r="A47" s="27"/>
      <c r="B47" s="135"/>
      <c r="C47" s="95"/>
      <c r="D47" s="304" t="s">
        <v>180</v>
      </c>
      <c r="E47" s="137">
        <f>SUBTOTAL(9,E43:E46)</f>
        <v>0</v>
      </c>
      <c r="F47" s="51"/>
      <c r="G47" s="429">
        <f t="shared" ref="G47:L47" si="7">SUBTOTAL(9,G43:G46)</f>
        <v>0</v>
      </c>
      <c r="H47" s="429">
        <f t="shared" si="7"/>
        <v>0</v>
      </c>
      <c r="I47" s="429">
        <f t="shared" si="7"/>
        <v>0</v>
      </c>
      <c r="J47" s="429">
        <f t="shared" si="7"/>
        <v>0</v>
      </c>
      <c r="K47" s="429">
        <f t="shared" si="7"/>
        <v>0</v>
      </c>
      <c r="L47" s="429">
        <f t="shared" si="7"/>
        <v>0</v>
      </c>
      <c r="M47" s="27"/>
    </row>
    <row r="48" spans="1:14" ht="13.8">
      <c r="A48" s="27"/>
      <c r="B48" s="135"/>
      <c r="C48" s="99" t="s">
        <v>472</v>
      </c>
      <c r="D48" s="100"/>
      <c r="E48" s="6"/>
      <c r="F48" s="51"/>
      <c r="G48" s="522"/>
      <c r="H48" s="522"/>
      <c r="I48" s="522"/>
      <c r="J48" s="522"/>
      <c r="K48" s="522"/>
      <c r="L48" s="522"/>
      <c r="M48" s="27"/>
    </row>
    <row r="49" spans="1:14" ht="13.8">
      <c r="A49" s="27"/>
      <c r="B49" s="135">
        <f>B46+1</f>
        <v>28</v>
      </c>
      <c r="C49" s="1106" t="s">
        <v>171</v>
      </c>
      <c r="D49" s="1107"/>
      <c r="E49" s="137">
        <f>SUM(G49:L49)</f>
        <v>0</v>
      </c>
      <c r="F49" s="51"/>
      <c r="G49" s="507"/>
      <c r="H49" s="507"/>
      <c r="I49" s="507"/>
      <c r="J49" s="507"/>
      <c r="K49" s="507"/>
      <c r="L49" s="507"/>
      <c r="M49" s="27"/>
      <c r="N49" s="2" t="s">
        <v>508</v>
      </c>
    </row>
    <row r="50" spans="1:14" ht="13.8">
      <c r="A50" s="27"/>
      <c r="B50" s="135">
        <f t="shared" ref="B50:B57" si="8">B49+1</f>
        <v>29</v>
      </c>
      <c r="C50" s="1106" t="s">
        <v>172</v>
      </c>
      <c r="D50" s="1107"/>
      <c r="E50" s="137">
        <f t="shared" ref="E50:E57" si="9">SUM(G50:L50)</f>
        <v>0</v>
      </c>
      <c r="F50" s="51"/>
      <c r="G50" s="507"/>
      <c r="H50" s="507"/>
      <c r="I50" s="507"/>
      <c r="J50" s="507"/>
      <c r="K50" s="507"/>
      <c r="L50" s="507"/>
      <c r="M50" s="27"/>
      <c r="N50" s="2" t="s">
        <v>509</v>
      </c>
    </row>
    <row r="51" spans="1:14" ht="13.8">
      <c r="A51" s="27"/>
      <c r="B51" s="135">
        <f t="shared" si="8"/>
        <v>30</v>
      </c>
      <c r="C51" s="1106" t="s">
        <v>173</v>
      </c>
      <c r="D51" s="1107"/>
      <c r="E51" s="137">
        <f t="shared" si="9"/>
        <v>0</v>
      </c>
      <c r="F51" s="51"/>
      <c r="G51" s="507"/>
      <c r="H51" s="507"/>
      <c r="I51" s="507"/>
      <c r="J51" s="507"/>
      <c r="K51" s="507"/>
      <c r="L51" s="507"/>
      <c r="M51" s="27"/>
      <c r="N51" s="2" t="s">
        <v>509</v>
      </c>
    </row>
    <row r="52" spans="1:14" ht="13.8">
      <c r="A52" s="27"/>
      <c r="B52" s="135">
        <f t="shared" si="8"/>
        <v>31</v>
      </c>
      <c r="C52" s="1106" t="s">
        <v>174</v>
      </c>
      <c r="D52" s="1107"/>
      <c r="E52" s="137">
        <f t="shared" si="9"/>
        <v>0</v>
      </c>
      <c r="F52" s="51"/>
      <c r="G52" s="507"/>
      <c r="H52" s="507"/>
      <c r="I52" s="507"/>
      <c r="J52" s="507"/>
      <c r="K52" s="507"/>
      <c r="L52" s="507"/>
      <c r="M52" s="27"/>
      <c r="N52" s="2" t="s">
        <v>510</v>
      </c>
    </row>
    <row r="53" spans="1:14" ht="13.8">
      <c r="A53" s="27"/>
      <c r="B53" s="135">
        <f t="shared" si="8"/>
        <v>32</v>
      </c>
      <c r="C53" s="1104" t="s">
        <v>511</v>
      </c>
      <c r="D53" s="1105"/>
      <c r="E53" s="137">
        <f t="shared" si="9"/>
        <v>0</v>
      </c>
      <c r="F53" s="51"/>
      <c r="G53" s="507"/>
      <c r="H53" s="507"/>
      <c r="I53" s="507"/>
      <c r="J53" s="507"/>
      <c r="K53" s="507"/>
      <c r="L53" s="507"/>
      <c r="M53" s="27"/>
      <c r="N53" s="2" t="s">
        <v>512</v>
      </c>
    </row>
    <row r="54" spans="1:14" ht="13.8">
      <c r="A54" s="27"/>
      <c r="B54" s="135">
        <f t="shared" si="8"/>
        <v>33</v>
      </c>
      <c r="C54" s="1106" t="s">
        <v>650</v>
      </c>
      <c r="D54" s="1107"/>
      <c r="E54" s="137">
        <f t="shared" si="9"/>
        <v>0</v>
      </c>
      <c r="F54" s="51"/>
      <c r="G54" s="507"/>
      <c r="H54" s="507"/>
      <c r="I54" s="507"/>
      <c r="J54" s="507"/>
      <c r="K54" s="507"/>
      <c r="L54" s="507"/>
      <c r="M54" s="27"/>
      <c r="N54" s="2" t="s">
        <v>513</v>
      </c>
    </row>
    <row r="55" spans="1:14" ht="13.8">
      <c r="A55" s="27"/>
      <c r="B55" s="135">
        <f t="shared" si="8"/>
        <v>34</v>
      </c>
      <c r="C55" s="1106" t="s">
        <v>175</v>
      </c>
      <c r="D55" s="1107"/>
      <c r="E55" s="137">
        <f t="shared" si="9"/>
        <v>0</v>
      </c>
      <c r="F55" s="51"/>
      <c r="G55" s="507"/>
      <c r="H55" s="507"/>
      <c r="I55" s="507"/>
      <c r="J55" s="507"/>
      <c r="K55" s="507"/>
      <c r="L55" s="507"/>
      <c r="M55" s="27"/>
      <c r="N55" s="2" t="s">
        <v>514</v>
      </c>
    </row>
    <row r="56" spans="1:14" ht="13.8">
      <c r="A56" s="27"/>
      <c r="B56" s="135">
        <f t="shared" si="8"/>
        <v>35</v>
      </c>
      <c r="C56" s="293" t="s">
        <v>473</v>
      </c>
      <c r="D56" s="92"/>
      <c r="E56" s="137">
        <f t="shared" si="9"/>
        <v>0</v>
      </c>
      <c r="F56" s="51"/>
      <c r="G56" s="507"/>
      <c r="H56" s="507"/>
      <c r="I56" s="507"/>
      <c r="J56" s="507"/>
      <c r="K56" s="507"/>
      <c r="L56" s="507"/>
      <c r="M56" s="27"/>
      <c r="N56" s="1111" t="s">
        <v>515</v>
      </c>
    </row>
    <row r="57" spans="1:14" ht="13.8">
      <c r="A57" s="27"/>
      <c r="B57" s="135">
        <f t="shared" si="8"/>
        <v>36</v>
      </c>
      <c r="C57" s="101" t="s">
        <v>474</v>
      </c>
      <c r="D57" s="93"/>
      <c r="E57" s="137">
        <f t="shared" si="9"/>
        <v>0</v>
      </c>
      <c r="F57" s="51"/>
      <c r="G57" s="507"/>
      <c r="H57" s="507"/>
      <c r="I57" s="507"/>
      <c r="J57" s="507"/>
      <c r="K57" s="507"/>
      <c r="L57" s="507"/>
      <c r="M57" s="27"/>
      <c r="N57" s="1112"/>
    </row>
    <row r="58" spans="1:14" ht="13.8">
      <c r="A58" s="27"/>
      <c r="B58" s="135"/>
      <c r="C58" s="95"/>
      <c r="D58" s="304" t="s">
        <v>180</v>
      </c>
      <c r="E58" s="137">
        <f>SUBTOTAL(9,E49:E57)</f>
        <v>0</v>
      </c>
      <c r="F58" s="51"/>
      <c r="G58" s="429">
        <f t="shared" ref="G58:L58" si="10">SUBTOTAL(9,G49:G57)</f>
        <v>0</v>
      </c>
      <c r="H58" s="429">
        <f t="shared" si="10"/>
        <v>0</v>
      </c>
      <c r="I58" s="429">
        <f t="shared" si="10"/>
        <v>0</v>
      </c>
      <c r="J58" s="429">
        <f t="shared" si="10"/>
        <v>0</v>
      </c>
      <c r="K58" s="429">
        <f t="shared" si="10"/>
        <v>0</v>
      </c>
      <c r="L58" s="429">
        <f t="shared" si="10"/>
        <v>0</v>
      </c>
      <c r="M58" s="27"/>
    </row>
    <row r="59" spans="1:14" ht="13.8">
      <c r="A59" s="27"/>
      <c r="B59" s="135"/>
      <c r="C59" s="99" t="s">
        <v>176</v>
      </c>
      <c r="D59" s="100"/>
      <c r="E59" s="6"/>
      <c r="F59" s="51"/>
      <c r="G59" s="522"/>
      <c r="H59" s="522"/>
      <c r="I59" s="522"/>
      <c r="J59" s="522"/>
      <c r="K59" s="522"/>
      <c r="L59" s="522"/>
      <c r="M59" s="27"/>
    </row>
    <row r="60" spans="1:14" ht="13.8">
      <c r="A60" s="27"/>
      <c r="B60" s="135">
        <f>B57+1</f>
        <v>37</v>
      </c>
      <c r="C60" s="1106" t="s">
        <v>177</v>
      </c>
      <c r="D60" s="1107"/>
      <c r="E60" s="137">
        <f>SUM(G60:L60)</f>
        <v>0</v>
      </c>
      <c r="F60" s="51"/>
      <c r="G60" s="521"/>
      <c r="H60" s="507"/>
      <c r="I60" s="507"/>
      <c r="J60" s="507"/>
      <c r="K60" s="507"/>
      <c r="L60" s="507"/>
      <c r="M60" s="27"/>
    </row>
    <row r="61" spans="1:14" ht="13.8">
      <c r="A61" s="27"/>
      <c r="B61" s="135">
        <f>B60+1</f>
        <v>38</v>
      </c>
      <c r="C61" s="1106" t="s">
        <v>178</v>
      </c>
      <c r="D61" s="1107"/>
      <c r="E61" s="137">
        <f>SUM(G61:L61)</f>
        <v>0</v>
      </c>
      <c r="F61" s="51"/>
      <c r="G61" s="507"/>
      <c r="H61" s="507"/>
      <c r="I61" s="507"/>
      <c r="J61" s="507"/>
      <c r="K61" s="507"/>
      <c r="L61" s="507"/>
      <c r="M61" s="27"/>
    </row>
    <row r="62" spans="1:14" ht="13.8">
      <c r="A62" s="27"/>
      <c r="B62" s="135">
        <f>B61+1</f>
        <v>39</v>
      </c>
      <c r="C62" s="1106" t="s">
        <v>267</v>
      </c>
      <c r="D62" s="1107"/>
      <c r="E62" s="137">
        <f>SUM(G62:L62)</f>
        <v>0</v>
      </c>
      <c r="F62" s="51"/>
      <c r="G62" s="507"/>
      <c r="H62" s="507"/>
      <c r="I62" s="507"/>
      <c r="J62" s="507"/>
      <c r="K62" s="507"/>
      <c r="L62" s="507"/>
      <c r="M62" s="27"/>
      <c r="N62" s="2" t="s">
        <v>516</v>
      </c>
    </row>
    <row r="63" spans="1:14" ht="27" customHeight="1">
      <c r="A63" s="358"/>
      <c r="B63" s="135">
        <f>B62+1</f>
        <v>40</v>
      </c>
      <c r="C63" s="496" t="s">
        <v>644</v>
      </c>
      <c r="D63" s="438">
        <f>IF('1'!K15="","",('1'!K15*30000))</f>
        <v>0</v>
      </c>
      <c r="E63" s="429">
        <f>SUM(G63:L63)</f>
        <v>0</v>
      </c>
      <c r="F63" s="430"/>
      <c r="G63" s="507"/>
      <c r="H63" s="507"/>
      <c r="I63" s="507"/>
      <c r="J63" s="507"/>
      <c r="K63" s="507"/>
      <c r="L63" s="507"/>
      <c r="M63" s="27"/>
    </row>
    <row r="64" spans="1:14" ht="13.8">
      <c r="A64" s="27"/>
      <c r="B64" s="135">
        <f>B63+1</f>
        <v>41</v>
      </c>
      <c r="C64" s="102" t="s">
        <v>179</v>
      </c>
      <c r="D64" s="103"/>
      <c r="E64" s="137">
        <f>SUM(G64:L64)</f>
        <v>0</v>
      </c>
      <c r="F64" s="51"/>
      <c r="G64" s="507"/>
      <c r="H64" s="507"/>
      <c r="I64" s="507"/>
      <c r="J64" s="507"/>
      <c r="K64" s="507"/>
      <c r="L64" s="507"/>
      <c r="M64" s="27"/>
    </row>
    <row r="65" spans="1:13" ht="13.8">
      <c r="A65" s="27"/>
      <c r="B65" s="135"/>
      <c r="C65" s="95"/>
      <c r="D65" s="304" t="s">
        <v>180</v>
      </c>
      <c r="E65" s="137">
        <f>SUBTOTAL(9,E60:E64)</f>
        <v>0</v>
      </c>
      <c r="F65" s="51"/>
      <c r="G65" s="429">
        <f t="shared" ref="G65:L65" si="11">SUBTOTAL(9,G60:G64)</f>
        <v>0</v>
      </c>
      <c r="H65" s="429">
        <f t="shared" si="11"/>
        <v>0</v>
      </c>
      <c r="I65" s="429">
        <f t="shared" si="11"/>
        <v>0</v>
      </c>
      <c r="J65" s="429">
        <f t="shared" si="11"/>
        <v>0</v>
      </c>
      <c r="K65" s="429">
        <f t="shared" si="11"/>
        <v>0</v>
      </c>
      <c r="L65" s="429">
        <f t="shared" si="11"/>
        <v>0</v>
      </c>
      <c r="M65" s="27"/>
    </row>
    <row r="66" spans="1:13" ht="13.8">
      <c r="A66" s="27"/>
      <c r="B66" s="135"/>
      <c r="C66" s="20"/>
      <c r="D66" s="20"/>
      <c r="E66" s="57"/>
      <c r="F66" s="51"/>
      <c r="G66" s="523"/>
      <c r="H66" s="522"/>
      <c r="I66" s="522"/>
      <c r="J66" s="522"/>
      <c r="K66" s="522"/>
      <c r="L66" s="522"/>
      <c r="M66" s="27"/>
    </row>
    <row r="67" spans="1:13" ht="13.8">
      <c r="A67" s="27"/>
      <c r="B67" s="135">
        <f>B64+1</f>
        <v>42</v>
      </c>
      <c r="C67" s="397"/>
      <c r="D67" s="398" t="s">
        <v>182</v>
      </c>
      <c r="E67" s="138">
        <f>SUBTOTAL(9,E12:E65)</f>
        <v>0</v>
      </c>
      <c r="F67" s="51"/>
      <c r="G67" s="524">
        <f t="shared" ref="G67:L67" si="12">SUBTOTAL(9,G12:G65)</f>
        <v>0</v>
      </c>
      <c r="H67" s="524">
        <f t="shared" si="12"/>
        <v>0</v>
      </c>
      <c r="I67" s="524">
        <f t="shared" si="12"/>
        <v>0</v>
      </c>
      <c r="J67" s="524">
        <f t="shared" si="12"/>
        <v>0</v>
      </c>
      <c r="K67" s="524">
        <f t="shared" si="12"/>
        <v>0</v>
      </c>
      <c r="L67" s="524">
        <f t="shared" si="12"/>
        <v>0</v>
      </c>
      <c r="M67" s="27"/>
    </row>
    <row r="68" spans="1:13" ht="4.5" customHeight="1">
      <c r="A68" s="27"/>
      <c r="B68" s="135"/>
      <c r="C68" s="395"/>
      <c r="D68" s="396"/>
      <c r="E68" s="394"/>
      <c r="F68" s="51"/>
      <c r="G68" s="394"/>
      <c r="H68" s="394"/>
      <c r="I68" s="394"/>
      <c r="J68" s="394"/>
      <c r="K68" s="394"/>
      <c r="L68" s="394"/>
      <c r="M68" s="27"/>
    </row>
    <row r="69" spans="1:13" ht="42" customHeight="1">
      <c r="A69" s="358"/>
      <c r="B69" s="135"/>
      <c r="C69" s="1115" t="str">
        <f>IF(AND('1'!K6="Initial",E63&lt;D63),"",IF(AND('1'!K6="Initial",E63&gt;D63),"ADJUSTMENTS NEEDED! - (Line 40, col E) CANNOT EXCEED Developer Fee in Line 40, col D",IF(AND('1'!K6="Placed In Service",E63&gt;D63),"Developer Fee is OVER LIMIT - (Line 40, col E) CANNOT EXCEED Developer Fee in Line 40, col D","")))</f>
        <v/>
      </c>
      <c r="D69" s="1115"/>
      <c r="E69" s="1115"/>
      <c r="F69" s="27"/>
      <c r="G69" s="27"/>
      <c r="H69" s="382" t="str">
        <f>IF(H67='7'!G12,"",IF(H67&lt;&gt;'7'!G12,"Must Equal the Amt of Funds listed on Pg 7 for this Source",""))</f>
        <v/>
      </c>
      <c r="I69" s="382" t="str">
        <f>IF(I67='7'!G16,"",IF(I67&lt;&gt;'7'!G16,"Must Equal the Amt of Funds listed on Pg 7 for this Source",""))</f>
        <v/>
      </c>
      <c r="J69" s="382" t="str">
        <f>IF(J67='7'!G20,"",IF(J67&lt;&gt;'7'!G20,"Must Equal the Amt of Funds listed on Pg 7 for this Source",""))</f>
        <v/>
      </c>
      <c r="K69" s="382" t="str">
        <f>IF(K67='7'!G24,"",IF(K67&lt;&gt;'7'!G24,"Must Equal the Amt of Funds listed on Pg 7 for this Source",""))</f>
        <v/>
      </c>
      <c r="L69" s="382" t="str">
        <f>IF(L67='7'!G28,"",IF(L67&lt;&gt;'7'!G28,"Must Equal the Amt of Funds listed on Pg 7 for this Source",""))</f>
        <v/>
      </c>
      <c r="M69" s="51"/>
    </row>
    <row r="70" spans="1:13" ht="5.25" customHeight="1">
      <c r="A70" s="27"/>
      <c r="B70" s="135"/>
      <c r="C70" s="43"/>
      <c r="D70" s="27"/>
      <c r="E70" s="43"/>
      <c r="F70" s="51"/>
      <c r="G70" s="51"/>
      <c r="H70" s="294"/>
      <c r="I70" s="294"/>
      <c r="J70" s="294"/>
      <c r="K70" s="294"/>
      <c r="L70" s="294"/>
      <c r="M70" s="51"/>
    </row>
    <row r="71" spans="1:13" ht="14.4">
      <c r="A71" s="27"/>
      <c r="B71" s="135"/>
      <c r="C71" s="405" t="str">
        <f>IF(AND('1'!K6="Initial",((SUM(G63:L63)+SUM(G31:L31))&lt;'1'!K15*25000-E31)),"Are you purposefully choosing a lesser Developer Fee?","")</f>
        <v/>
      </c>
      <c r="D71" s="405"/>
      <c r="E71" s="405"/>
      <c r="F71" s="405"/>
      <c r="G71" s="668"/>
      <c r="H71" s="405"/>
      <c r="I71" s="405"/>
      <c r="J71" s="404"/>
      <c r="K71" s="294"/>
      <c r="L71" s="294"/>
      <c r="M71" s="51"/>
    </row>
    <row r="72" spans="1:13" ht="15.75" customHeight="1">
      <c r="A72" s="27"/>
      <c r="B72" s="135"/>
      <c r="C72" s="43"/>
      <c r="D72" s="303" t="s">
        <v>475</v>
      </c>
      <c r="E72" s="331" t="str">
        <f>IF(E67=0,"",(E12+E15+E16+E20+E21+E24)/$E$67)</f>
        <v/>
      </c>
      <c r="F72" s="1113" t="str">
        <f>IF(E72=0,"",IF(E72&lt;=0.65,"Hard Costs Less Than 65%",""))</f>
        <v/>
      </c>
      <c r="G72" s="1113"/>
      <c r="H72" s="295"/>
      <c r="I72" s="294"/>
      <c r="J72" s="294"/>
      <c r="K72" s="294"/>
      <c r="L72" s="294"/>
      <c r="M72" s="51"/>
    </row>
    <row r="73" spans="1:13" ht="14.4" thickBot="1">
      <c r="A73" s="297"/>
      <c r="B73" s="298"/>
      <c r="C73" s="297"/>
      <c r="D73" s="299"/>
      <c r="E73" s="296"/>
      <c r="F73" s="300"/>
      <c r="G73" s="350"/>
      <c r="H73" s="348"/>
      <c r="I73" s="348"/>
      <c r="J73" s="301"/>
      <c r="K73" s="348"/>
      <c r="L73" s="348"/>
      <c r="M73" s="300"/>
    </row>
    <row r="74" spans="1:13" ht="14.4" thickTop="1">
      <c r="A74" s="27"/>
      <c r="B74" s="135"/>
      <c r="C74" s="842">
        <f ca="1">NOW()</f>
        <v>46076.352089120373</v>
      </c>
      <c r="D74" s="842"/>
      <c r="E74" s="349" t="s">
        <v>544</v>
      </c>
      <c r="F74" s="349"/>
      <c r="G74" s="1114" t="str">
        <f>'1'!J74</f>
        <v>Published: 02/23/2026</v>
      </c>
      <c r="H74" s="1114"/>
      <c r="I74" s="1114"/>
      <c r="J74" s="349"/>
      <c r="K74" s="174"/>
      <c r="L74" s="175" t="s">
        <v>122</v>
      </c>
      <c r="M74" s="44"/>
    </row>
    <row r="75" spans="1:13" ht="12.75" customHeight="1"/>
  </sheetData>
  <sheetProtection algorithmName="SHA-512" hashValue="ezqOQUb3//cV7XhMqhwtqCHMRRN7GcJrXM6Tvo8MbtUQedzc2uuue0sWc/PZnbBSBpDJtcV1ni43wKrxOpY/Fw==" saltValue="yYUoaEF0dNi/mEDBwBxOQQ==" spinCount="100000" sheet="1" objects="1" scenarios="1"/>
  <mergeCells count="42">
    <mergeCell ref="C23:D23"/>
    <mergeCell ref="N56:N57"/>
    <mergeCell ref="C62:D62"/>
    <mergeCell ref="F72:G72"/>
    <mergeCell ref="C74:D74"/>
    <mergeCell ref="C60:D60"/>
    <mergeCell ref="C61:D61"/>
    <mergeCell ref="G74:I74"/>
    <mergeCell ref="C69:E69"/>
    <mergeCell ref="C24:D24"/>
    <mergeCell ref="C28:D28"/>
    <mergeCell ref="C29:D29"/>
    <mergeCell ref="C30:D30"/>
    <mergeCell ref="C37:D37"/>
    <mergeCell ref="C43:D43"/>
    <mergeCell ref="C44:D44"/>
    <mergeCell ref="C53:D53"/>
    <mergeCell ref="C54:D54"/>
    <mergeCell ref="C55:D55"/>
    <mergeCell ref="C12:D12"/>
    <mergeCell ref="C2:E2"/>
    <mergeCell ref="C4:E4"/>
    <mergeCell ref="C49:D49"/>
    <mergeCell ref="C50:D50"/>
    <mergeCell ref="C38:D38"/>
    <mergeCell ref="C51:D51"/>
    <mergeCell ref="C52:D52"/>
    <mergeCell ref="C15:D15"/>
    <mergeCell ref="C16:D16"/>
    <mergeCell ref="C20:D20"/>
    <mergeCell ref="C21:D21"/>
    <mergeCell ref="C22:D22"/>
    <mergeCell ref="G4:L6"/>
    <mergeCell ref="E6:E7"/>
    <mergeCell ref="G7:L7"/>
    <mergeCell ref="G9:G11"/>
    <mergeCell ref="H10:H11"/>
    <mergeCell ref="I10:I11"/>
    <mergeCell ref="J10:J11"/>
    <mergeCell ref="K10:K11"/>
    <mergeCell ref="L10:L11"/>
    <mergeCell ref="C9:E10"/>
  </mergeCells>
  <conditionalFormatting sqref="H69:L70 L71 H72:L73">
    <cfRule type="containsText" dxfId="22" priority="47" operator="containsText" text="Pg 7">
      <formula>NOT(ISERROR(SEARCH("Pg 7",H69)))</formula>
    </cfRule>
  </conditionalFormatting>
  <conditionalFormatting sqref="H67">
    <cfRule type="expression" dxfId="21" priority="46">
      <formula>$H$69="Must Equal the Amt of Funds listed on Pg 7 for this Source"</formula>
    </cfRule>
  </conditionalFormatting>
  <conditionalFormatting sqref="I67">
    <cfRule type="expression" dxfId="20" priority="45">
      <formula>$I$69="Must Equal the Amt of Funds listed on Pg 7 for this Source"</formula>
    </cfRule>
  </conditionalFormatting>
  <conditionalFormatting sqref="J67">
    <cfRule type="expression" dxfId="19" priority="44">
      <formula>$J$69="Must Equal the Amt of Funds listed on Pg 7 for this Source"</formula>
    </cfRule>
  </conditionalFormatting>
  <conditionalFormatting sqref="K67">
    <cfRule type="expression" dxfId="18" priority="43">
      <formula>$K$69="Must Equal the Amt of Funds listed on Pg 7 for this Source"</formula>
    </cfRule>
  </conditionalFormatting>
  <conditionalFormatting sqref="L67">
    <cfRule type="expression" dxfId="17" priority="42">
      <formula>$L$69="Must Equal the Amt of Funds listed on Pg 7 for this Source"</formula>
    </cfRule>
  </conditionalFormatting>
  <conditionalFormatting sqref="F72:G72">
    <cfRule type="containsText" dxfId="16" priority="41" operator="containsText" text="Hard">
      <formula>NOT(ISERROR(SEARCH("Hard",F72)))</formula>
    </cfRule>
  </conditionalFormatting>
  <conditionalFormatting sqref="E72">
    <cfRule type="expression" dxfId="15" priority="48">
      <formula>$F$72&lt;&gt;""</formula>
    </cfRule>
  </conditionalFormatting>
  <conditionalFormatting sqref="G63:L63">
    <cfRule type="expression" dxfId="14" priority="143">
      <formula>$C$69="Developer Fee is Over Limit - It cannot exceed ((Total # Units) x ($25,000)) minus Total for Experience Consultant (Line 14)"</formula>
    </cfRule>
    <cfRule type="expression" dxfId="13" priority="144">
      <formula>$C$69="Developer Fee is Over Limit - It cannot exceed ((Total # Units) x ($25000)) minus Total for Experience Consultant"</formula>
    </cfRule>
  </conditionalFormatting>
  <conditionalFormatting sqref="G31:L31">
    <cfRule type="expression" dxfId="12" priority="148">
      <formula>$C$69="Developer Fee is Over Limit - It cannot exceed ((Total # Units) x ($25,000)) minus Total for Experience Consultant (Line 14)"</formula>
    </cfRule>
  </conditionalFormatting>
  <conditionalFormatting sqref="E31">
    <cfRule type="expression" dxfId="11" priority="12">
      <formula>AND($E$63&gt;$D$63,$E$31&lt;&gt;0)</formula>
    </cfRule>
  </conditionalFormatting>
  <conditionalFormatting sqref="C69:E69">
    <cfRule type="containsText" dxfId="10" priority="9" operator="containsText" text="OVER">
      <formula>NOT(ISERROR(SEARCH("OVER",C69)))</formula>
    </cfRule>
    <cfRule type="containsText" dxfId="9" priority="15" operator="containsText" text="Adjustments">
      <formula>NOT(ISERROR(SEARCH("Adjustments",C69)))</formula>
    </cfRule>
  </conditionalFormatting>
  <conditionalFormatting sqref="E63">
    <cfRule type="expression" dxfId="8" priority="13">
      <formula>$E$63&gt;$D$63</formula>
    </cfRule>
  </conditionalFormatting>
  <conditionalFormatting sqref="C9">
    <cfRule type="expression" dxfId="7" priority="1">
      <formula>$G$15=0</formula>
    </cfRule>
  </conditionalFormatting>
  <pageMargins left="0.25" right="0.25" top="0.75" bottom="0.5" header="0.3" footer="0.3"/>
  <pageSetup scale="66"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1" id="{D556B0CA-108E-41BE-9E9E-CA7AE5CA4720}">
            <xm:f>AND('1'!$K$6="Initial",$E$63&gt;$D$63)</xm:f>
            <x14:dxf>
              <fill>
                <patternFill>
                  <bgColor rgb="FF66FFFF"/>
                </patternFill>
              </fill>
            </x14:dxf>
          </x14:cfRule>
          <xm:sqref>G63:L63</xm:sqref>
        </x14:conditionalFormatting>
        <x14:conditionalFormatting xmlns:xm="http://schemas.microsoft.com/office/excel/2006/main">
          <x14:cfRule type="expression" priority="10" id="{28DDA800-98FC-4511-B596-7602A39A6B28}">
            <xm:f>AND('1'!$K$6="Initial",$E$63&gt;$D$63,$E$31&lt;&gt;0)</xm:f>
            <x14:dxf>
              <fill>
                <patternFill>
                  <bgColor rgb="FF66FFFF"/>
                </patternFill>
              </fill>
            </x14:dxf>
          </x14:cfRule>
          <xm:sqref>G31:L31</xm:sqref>
        </x14:conditionalFormatting>
        <x14:conditionalFormatting xmlns:xm="http://schemas.microsoft.com/office/excel/2006/main">
          <x14:cfRule type="expression" priority="7" id="{AEB12B05-E2CC-4CBC-BD3A-DEC8606D7A34}">
            <xm:f>AND('1'!$K$6="Placed In Service",$E$63+$E$31&gt;$D$63)</xm:f>
            <x14:dxf>
              <font>
                <b/>
                <i val="0"/>
                <color theme="0"/>
              </font>
              <fill>
                <patternFill>
                  <bgColor rgb="FFC00000"/>
                </patternFill>
              </fill>
              <border>
                <left style="thin">
                  <color auto="1"/>
                </left>
                <right style="thin">
                  <color auto="1"/>
                </right>
                <top style="thin">
                  <color auto="1"/>
                </top>
                <bottom style="thin">
                  <color auto="1"/>
                </bottom>
                <vertical/>
                <horizontal/>
              </border>
            </x14:dxf>
          </x14:cfRule>
          <xm:sqref>E31</xm:sqref>
        </x14:conditionalFormatting>
        <x14:conditionalFormatting xmlns:xm="http://schemas.microsoft.com/office/excel/2006/main">
          <x14:cfRule type="expression" priority="8" id="{76699543-684C-4F91-BD7F-7AF84AB0BF21}">
            <xm:f>AND('1'!$K$6="Placed In Service",$E$63+$E$31&gt;$D$63)</xm:f>
            <x14:dxf>
              <font>
                <b/>
                <i val="0"/>
                <color theme="0"/>
              </font>
              <fill>
                <patternFill>
                  <bgColor rgb="FFC00000"/>
                </patternFill>
              </fill>
              <border>
                <left style="thin">
                  <color auto="1"/>
                </left>
                <right style="thin">
                  <color auto="1"/>
                </right>
                <top style="thin">
                  <color auto="1"/>
                </top>
                <bottom style="thin">
                  <color auto="1"/>
                </bottom>
                <vertical/>
                <horizontal/>
              </border>
            </x14:dxf>
          </x14:cfRule>
          <xm:sqref>E63</xm:sqref>
        </x14:conditionalFormatting>
        <x14:conditionalFormatting xmlns:xm="http://schemas.microsoft.com/office/excel/2006/main">
          <x14:cfRule type="expression" priority="6" id="{CCD0E899-56F3-4E6E-9A9A-08E65FEFBCBC}">
            <xm:f>AND('1'!$K$6="Placed In Service",$E$63+$E$31&gt;$D$63)</xm:f>
            <x14:dxf>
              <font>
                <b/>
                <i val="0"/>
                <color theme="0"/>
              </font>
              <fill>
                <patternFill>
                  <bgColor rgb="FFC00000"/>
                </patternFill>
              </fill>
              <border>
                <left style="thin">
                  <color auto="1"/>
                </left>
                <right style="thin">
                  <color auto="1"/>
                </right>
                <top style="thin">
                  <color auto="1"/>
                </top>
                <bottom style="thin">
                  <color auto="1"/>
                </bottom>
                <vertical/>
                <horizontal/>
              </border>
            </x14:dxf>
          </x14:cfRule>
          <xm:sqref>D63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K41"/>
  <sheetViews>
    <sheetView showGridLines="0" zoomScaleNormal="100" workbookViewId="0"/>
  </sheetViews>
  <sheetFormatPr defaultColWidth="0" defaultRowHeight="12.75" customHeight="1" zeroHeight="1"/>
  <cols>
    <col min="1" max="1" width="2.6640625" style="13" customWidth="1"/>
    <col min="2" max="2" width="35.33203125" style="13" customWidth="1"/>
    <col min="3" max="3" width="14" style="13" customWidth="1"/>
    <col min="4" max="4" width="14.6640625" style="13" customWidth="1"/>
    <col min="5" max="5" width="5.6640625" style="13" customWidth="1"/>
    <col min="6" max="6" width="20" style="13" customWidth="1"/>
    <col min="7" max="7" width="8.44140625" style="13" customWidth="1"/>
    <col min="8" max="8" width="7.5546875" style="13" customWidth="1"/>
    <col min="9" max="9" width="1.6640625" style="13" customWidth="1"/>
    <col min="10" max="11" width="9.109375" style="13" hidden="1" customWidth="1"/>
    <col min="12" max="16384" width="9.109375" hidden="1"/>
  </cols>
  <sheetData>
    <row r="1" spans="2:8" ht="15.75" customHeight="1">
      <c r="B1" s="965" t="str">
        <f>IF('1'!K4="","Application Name-From Page 1",'1'!K4)</f>
        <v>Application Name-From Page 1</v>
      </c>
      <c r="C1" s="965"/>
      <c r="D1" s="46"/>
      <c r="E1" s="46"/>
      <c r="H1" s="42"/>
    </row>
    <row r="2" spans="2:8" ht="13.8">
      <c r="B2" s="59"/>
    </row>
    <row r="3" spans="2:8" ht="15.6">
      <c r="B3" s="966" t="s">
        <v>61</v>
      </c>
      <c r="C3" s="967"/>
      <c r="D3" s="967"/>
      <c r="E3" s="967"/>
      <c r="F3" s="967"/>
      <c r="G3" s="967"/>
      <c r="H3" s="968"/>
    </row>
    <row r="4" spans="2:8" ht="12.75" customHeight="1"/>
    <row r="5" spans="2:8" ht="14.4">
      <c r="B5" s="643" t="s">
        <v>62</v>
      </c>
    </row>
    <row r="6" spans="2:8" ht="11.4" customHeight="1"/>
    <row r="7" spans="2:8" ht="15.75" customHeight="1">
      <c r="B7" s="13" t="s">
        <v>63</v>
      </c>
      <c r="C7" s="112">
        <f>'6'!I32</f>
        <v>0</v>
      </c>
    </row>
    <row r="8" spans="2:8" ht="15.75" customHeight="1">
      <c r="B8" s="13" t="s">
        <v>51</v>
      </c>
      <c r="C8" s="112">
        <f>'6'!F48</f>
        <v>0</v>
      </c>
    </row>
    <row r="9" spans="2:8" ht="15.75" customHeight="1">
      <c r="B9" s="61" t="s">
        <v>64</v>
      </c>
      <c r="C9" s="112">
        <f>-(C7+C8)*0.07</f>
        <v>0</v>
      </c>
    </row>
    <row r="10" spans="2:8" ht="15.75" customHeight="1">
      <c r="B10" s="13" t="s">
        <v>260</v>
      </c>
      <c r="C10" s="112">
        <f>SUM(C7:C9)</f>
        <v>0</v>
      </c>
    </row>
    <row r="11" spans="2:8" ht="15.75" customHeight="1">
      <c r="C11" s="60"/>
    </row>
    <row r="12" spans="2:8" ht="15.75" customHeight="1">
      <c r="B12" s="20"/>
      <c r="C12" s="198"/>
    </row>
    <row r="13" spans="2:8" ht="15.75" customHeight="1">
      <c r="B13" s="13" t="s">
        <v>126</v>
      </c>
      <c r="C13" s="669"/>
      <c r="D13" s="662" t="str">
        <f>IF('1'!K15=0,"",C13/'1'!K15)</f>
        <v/>
      </c>
      <c r="E13" s="1124" t="str">
        <f>IF(AND('1'!K15&lt;&gt;0,D13&gt;6000),"&lt;-- This amount is outside SC Housing's allowable Operating Expenses per unit per year. Submit a Waiver Request and provide supporting documentation from the Lender.","")</f>
        <v/>
      </c>
      <c r="F13" s="1124"/>
      <c r="G13" s="1124"/>
      <c r="H13" s="1124"/>
    </row>
    <row r="14" spans="2:8" ht="15.75" customHeight="1">
      <c r="B14" s="13" t="s">
        <v>565</v>
      </c>
      <c r="C14" s="637"/>
      <c r="D14" s="574"/>
      <c r="E14" s="1124"/>
      <c r="F14" s="1124"/>
      <c r="G14" s="1124"/>
      <c r="H14" s="1124"/>
    </row>
    <row r="15" spans="2:8" ht="15.75" customHeight="1">
      <c r="B15" s="13" t="s">
        <v>566</v>
      </c>
      <c r="C15" s="441"/>
      <c r="D15" s="206"/>
      <c r="E15" s="1124"/>
      <c r="F15" s="1124"/>
      <c r="G15" s="1124"/>
      <c r="H15" s="1124"/>
    </row>
    <row r="16" spans="2:8" ht="15.75" customHeight="1">
      <c r="B16" s="13" t="s">
        <v>567</v>
      </c>
      <c r="C16" s="441"/>
      <c r="D16" s="206"/>
      <c r="E16" s="1124"/>
      <c r="F16" s="1124"/>
      <c r="G16" s="1124"/>
      <c r="H16" s="1124"/>
    </row>
    <row r="17" spans="2:8" ht="15.75" customHeight="1">
      <c r="B17" s="13" t="s">
        <v>261</v>
      </c>
      <c r="C17" s="352">
        <f>SUM(C13:C16)</f>
        <v>0</v>
      </c>
    </row>
    <row r="18" spans="2:8" ht="15.75" customHeight="1">
      <c r="C18" s="60"/>
      <c r="D18" s="1123" t="s">
        <v>753</v>
      </c>
      <c r="E18" s="1123"/>
      <c r="F18" s="1123"/>
      <c r="G18" s="65"/>
      <c r="H18" s="65"/>
    </row>
    <row r="19" spans="2:8" ht="15.75" customHeight="1">
      <c r="B19" s="13" t="s">
        <v>65</v>
      </c>
      <c r="C19" s="441"/>
      <c r="D19" s="1121" t="s">
        <v>249</v>
      </c>
      <c r="E19" s="1121"/>
      <c r="F19" s="1121"/>
      <c r="G19" s="1122"/>
      <c r="H19" s="104"/>
    </row>
    <row r="20" spans="2:8" ht="15.75" customHeight="1">
      <c r="B20" s="61" t="s">
        <v>758</v>
      </c>
      <c r="C20" s="112">
        <f>IF(H19="Yes",'1'!G15*G20,0)</f>
        <v>0</v>
      </c>
      <c r="D20" s="1121" t="s">
        <v>275</v>
      </c>
      <c r="E20" s="1121"/>
      <c r="F20" s="1121"/>
      <c r="G20" s="1120"/>
      <c r="H20" s="1120"/>
    </row>
    <row r="21" spans="2:8" ht="15.75" customHeight="1">
      <c r="B21" s="13" t="s">
        <v>262</v>
      </c>
      <c r="C21" s="112">
        <f>C10-C17-C19-C20</f>
        <v>0</v>
      </c>
      <c r="F21" s="33"/>
      <c r="G21" s="62"/>
    </row>
    <row r="22" spans="2:8" ht="15.75" customHeight="1" thickBot="1">
      <c r="B22" s="30"/>
      <c r="C22" s="30"/>
      <c r="D22" s="30"/>
      <c r="E22" s="30"/>
      <c r="F22" s="30"/>
      <c r="G22" s="30"/>
      <c r="H22" s="30"/>
    </row>
    <row r="23" spans="2:8" ht="15.75" customHeight="1" thickTop="1"/>
    <row r="24" spans="2:8" ht="15.75" customHeight="1">
      <c r="B24" s="643" t="s">
        <v>66</v>
      </c>
    </row>
    <row r="25" spans="2:8" ht="7.95" customHeight="1">
      <c r="D25" s="655"/>
    </row>
    <row r="26" spans="2:8" ht="15.75" customHeight="1">
      <c r="B26" s="13" t="s">
        <v>477</v>
      </c>
      <c r="C26" s="112">
        <f>'8'!E13</f>
        <v>0</v>
      </c>
    </row>
    <row r="27" spans="2:8" ht="15.75" customHeight="1">
      <c r="B27" s="13" t="s">
        <v>478</v>
      </c>
      <c r="C27" s="112">
        <f>'8'!E18</f>
        <v>0</v>
      </c>
      <c r="D27" s="65"/>
    </row>
    <row r="28" spans="2:8" ht="15.75" customHeight="1">
      <c r="B28" s="13" t="s">
        <v>479</v>
      </c>
      <c r="C28" s="112">
        <f>'8'!E26</f>
        <v>0</v>
      </c>
    </row>
    <row r="29" spans="2:8" ht="15.75" customHeight="1">
      <c r="B29" s="13" t="s">
        <v>480</v>
      </c>
      <c r="C29" s="112">
        <f>'8'!E41</f>
        <v>0</v>
      </c>
    </row>
    <row r="30" spans="2:8" ht="15.75" customHeight="1">
      <c r="B30" s="13" t="s">
        <v>67</v>
      </c>
      <c r="C30" s="112">
        <f>'8'!E47</f>
        <v>0</v>
      </c>
    </row>
    <row r="31" spans="2:8" ht="15.75" customHeight="1">
      <c r="B31" s="13" t="s">
        <v>481</v>
      </c>
      <c r="C31" s="112">
        <f>'8'!E58</f>
        <v>0</v>
      </c>
    </row>
    <row r="32" spans="2:8" ht="15.75" customHeight="1">
      <c r="B32" s="61" t="s">
        <v>68</v>
      </c>
      <c r="C32" s="112">
        <f>'8'!E65</f>
        <v>0</v>
      </c>
    </row>
    <row r="33" spans="2:8" ht="15.75" customHeight="1">
      <c r="B33" s="13" t="s">
        <v>263</v>
      </c>
      <c r="C33" s="112">
        <f>SUM(C26:C32)</f>
        <v>0</v>
      </c>
    </row>
    <row r="34" spans="2:8" ht="13.8">
      <c r="C34" s="60"/>
    </row>
    <row r="35" spans="2:8" ht="13.8">
      <c r="B35" s="29"/>
      <c r="C35" s="333"/>
      <c r="D35" s="334"/>
      <c r="E35" s="14"/>
      <c r="F35" s="335"/>
    </row>
    <row r="36" spans="2:8" ht="4.5" customHeight="1">
      <c r="C36" s="316"/>
      <c r="D36" s="316"/>
      <c r="E36" s="106"/>
      <c r="F36" s="335"/>
    </row>
    <row r="37" spans="2:8" ht="13.8">
      <c r="C37" s="333"/>
      <c r="D37" s="334"/>
      <c r="E37" s="14"/>
      <c r="F37" s="335"/>
    </row>
    <row r="38" spans="2:8" ht="13.8">
      <c r="D38" s="60"/>
    </row>
    <row r="39" spans="2:8" ht="14.4" thickBot="1">
      <c r="B39" s="30"/>
      <c r="C39" s="30"/>
      <c r="D39" s="30"/>
      <c r="E39" s="30"/>
      <c r="F39" s="30"/>
      <c r="G39" s="30"/>
      <c r="H39" s="30"/>
    </row>
    <row r="40" spans="2:8" ht="14.4" thickTop="1">
      <c r="B40" s="163">
        <f ca="1">NOW()</f>
        <v>46076.352089236112</v>
      </c>
      <c r="C40" s="164"/>
      <c r="D40" s="189" t="str">
        <f>'1'!J74</f>
        <v>Published: 02/23/2026</v>
      </c>
      <c r="H40" s="81" t="s">
        <v>124</v>
      </c>
    </row>
    <row r="41" spans="2:8" ht="12.75" customHeight="1"/>
  </sheetData>
  <sheetProtection algorithmName="SHA-512" hashValue="I99S7j8pGpK4ZxdATvg42HDza4VDN90lYfOn4cACeT3Xa47vW7De4bUiVG8PN0aqGsE7Lw+Ee2xQoX8lJ0poQw==" saltValue="A8Q9s0L1c4nVybjsCSZjvw==" spinCount="100000" sheet="1" objects="1" scenarios="1"/>
  <mergeCells count="7">
    <mergeCell ref="B1:C1"/>
    <mergeCell ref="G20:H20"/>
    <mergeCell ref="D19:G19"/>
    <mergeCell ref="D20:F20"/>
    <mergeCell ref="B3:H3"/>
    <mergeCell ref="D18:F18"/>
    <mergeCell ref="E13:H16"/>
  </mergeCells>
  <phoneticPr fontId="6" type="noConversion"/>
  <conditionalFormatting sqref="E13">
    <cfRule type="containsText" dxfId="1" priority="2" operator="containsText" text="outside">
      <formula>NOT(ISERROR(SEARCH("outside",E13)))</formula>
    </cfRule>
  </conditionalFormatting>
  <conditionalFormatting sqref="D13">
    <cfRule type="cellIs" dxfId="0" priority="1" operator="lessThanOrEqual">
      <formula>6000</formula>
    </cfRule>
  </conditionalFormatting>
  <dataValidations count="1">
    <dataValidation type="list" allowBlank="1" showInputMessage="1" showErrorMessage="1" sqref="H19" xr:uid="{00000000-0002-0000-0900-000000000000}">
      <formula1>"Yes, No"</formula1>
    </dataValidation>
  </dataValidations>
  <pageMargins left="0.93" right="0.34" top="0.64" bottom="0.61" header="0.5" footer="0.5"/>
  <pageSetup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dimension ref="A1:T105"/>
  <sheetViews>
    <sheetView showGridLines="0" zoomScaleNormal="100" workbookViewId="0">
      <selection sqref="A1:I1"/>
    </sheetView>
  </sheetViews>
  <sheetFormatPr defaultColWidth="0" defaultRowHeight="12.75" customHeight="1" zeroHeight="1"/>
  <cols>
    <col min="1" max="2" width="3.5546875" customWidth="1"/>
    <col min="3" max="3" width="3.6640625" customWidth="1"/>
    <col min="4" max="4" width="3.33203125" customWidth="1"/>
    <col min="5" max="5" width="4.5546875" customWidth="1"/>
    <col min="6" max="6" width="5.88671875" customWidth="1"/>
    <col min="7" max="7" width="8.5546875" customWidth="1"/>
    <col min="8" max="8" width="7.109375" customWidth="1"/>
    <col min="9" max="9" width="1.5546875" customWidth="1"/>
    <col min="10" max="10" width="8.6640625" customWidth="1"/>
    <col min="11" max="11" width="9.109375" customWidth="1"/>
    <col min="12" max="12" width="2.44140625" customWidth="1"/>
    <col min="13" max="15" width="9.109375" customWidth="1"/>
    <col min="16" max="16" width="0.6640625" customWidth="1"/>
    <col min="17" max="17" width="8.6640625" customWidth="1"/>
    <col min="18" max="18" width="1.5546875" customWidth="1"/>
    <col min="19" max="19" width="9.109375" hidden="1" customWidth="1"/>
    <col min="20" max="16384" width="9.109375" hidden="1"/>
  </cols>
  <sheetData>
    <row r="1" spans="1:20" ht="16.2" customHeight="1">
      <c r="A1" s="1136" t="str">
        <f>IF('1'!K4="","Application Name-From Page 1",'1'!K4)</f>
        <v>Application Name-From Page 1</v>
      </c>
      <c r="B1" s="1136"/>
      <c r="C1" s="1136"/>
      <c r="D1" s="1136"/>
      <c r="E1" s="1136"/>
      <c r="F1" s="1136"/>
      <c r="G1" s="1136"/>
      <c r="H1" s="1136"/>
      <c r="I1" s="1136"/>
      <c r="J1" s="13"/>
      <c r="K1" s="13"/>
      <c r="L1" s="13"/>
      <c r="M1" s="13"/>
      <c r="N1" s="13"/>
      <c r="O1" s="13"/>
      <c r="P1" s="13"/>
      <c r="Q1" s="13"/>
      <c r="R1" s="13"/>
      <c r="S1" s="13"/>
      <c r="T1" s="13"/>
    </row>
    <row r="2" spans="1:20" ht="4.95" customHeight="1">
      <c r="A2" s="311"/>
      <c r="B2" s="311"/>
      <c r="C2" s="311"/>
      <c r="D2" s="311"/>
      <c r="E2" s="311"/>
      <c r="F2" s="311"/>
      <c r="G2" s="311"/>
      <c r="H2" s="311"/>
      <c r="I2" s="311"/>
      <c r="J2" s="13"/>
      <c r="K2" s="13"/>
      <c r="L2" s="13"/>
      <c r="M2" s="13"/>
      <c r="N2" s="13"/>
      <c r="O2" s="13"/>
      <c r="P2" s="13"/>
      <c r="Q2" s="13"/>
      <c r="R2" s="13"/>
      <c r="S2" s="13"/>
      <c r="T2" s="13"/>
    </row>
    <row r="3" spans="1:20" ht="13.8">
      <c r="A3" s="1129" t="s">
        <v>244</v>
      </c>
      <c r="B3" s="1130"/>
      <c r="C3" s="1130"/>
      <c r="D3" s="1130"/>
      <c r="E3" s="1130"/>
      <c r="F3" s="1130"/>
      <c r="G3" s="1130"/>
      <c r="H3" s="1130"/>
      <c r="I3" s="1130"/>
      <c r="J3" s="1130"/>
      <c r="K3" s="1130"/>
      <c r="L3" s="1130"/>
      <c r="M3" s="1130"/>
      <c r="N3" s="1130"/>
      <c r="O3" s="1130"/>
      <c r="P3" s="1130"/>
      <c r="Q3" s="1131"/>
      <c r="R3" s="13"/>
      <c r="S3" s="13"/>
      <c r="T3" s="13"/>
    </row>
    <row r="4" spans="1:20" ht="13.8">
      <c r="A4" s="63"/>
      <c r="B4" s="64"/>
      <c r="C4" s="64"/>
      <c r="D4" s="64"/>
      <c r="E4" s="64"/>
      <c r="F4" s="64"/>
      <c r="G4" s="64"/>
      <c r="H4" s="64"/>
      <c r="I4" s="64"/>
      <c r="J4" s="64"/>
      <c r="K4" s="64"/>
      <c r="L4" s="64"/>
      <c r="M4" s="64"/>
      <c r="N4" s="64"/>
      <c r="O4" s="64"/>
      <c r="P4" s="64"/>
      <c r="Q4" s="64"/>
      <c r="R4" s="65"/>
      <c r="S4" s="65"/>
      <c r="T4" s="65"/>
    </row>
    <row r="5" spans="1:20" ht="55.5" customHeight="1">
      <c r="A5" s="66" t="s">
        <v>77</v>
      </c>
      <c r="B5" s="1132" t="s">
        <v>253</v>
      </c>
      <c r="C5" s="1132"/>
      <c r="D5" s="1132"/>
      <c r="E5" s="1132"/>
      <c r="F5" s="1132"/>
      <c r="G5" s="1132"/>
      <c r="H5" s="1132"/>
      <c r="I5" s="1132"/>
      <c r="J5" s="1132"/>
      <c r="K5" s="1132"/>
      <c r="L5" s="1132"/>
      <c r="M5" s="1132"/>
      <c r="N5" s="1132"/>
      <c r="O5" s="1132"/>
      <c r="P5" s="1132"/>
      <c r="Q5" s="1132"/>
      <c r="R5" s="65"/>
      <c r="S5" s="65"/>
      <c r="T5" s="65"/>
    </row>
    <row r="6" spans="1:20" ht="6" customHeight="1">
      <c r="A6" s="67"/>
      <c r="B6" s="13"/>
      <c r="C6" s="64"/>
      <c r="D6" s="64"/>
      <c r="E6" s="64"/>
      <c r="F6" s="64"/>
      <c r="G6" s="64"/>
      <c r="H6" s="64"/>
      <c r="I6" s="64"/>
      <c r="J6" s="64"/>
      <c r="K6" s="64"/>
      <c r="L6" s="64"/>
      <c r="M6" s="64"/>
      <c r="N6" s="64"/>
      <c r="O6" s="64"/>
      <c r="P6" s="64"/>
      <c r="Q6" s="64"/>
      <c r="R6" s="65"/>
      <c r="S6" s="65"/>
      <c r="T6" s="65"/>
    </row>
    <row r="7" spans="1:20" ht="26.4" customHeight="1">
      <c r="A7" s="67" t="s">
        <v>78</v>
      </c>
      <c r="B7" s="1132" t="s">
        <v>254</v>
      </c>
      <c r="C7" s="1132"/>
      <c r="D7" s="1132"/>
      <c r="E7" s="1132"/>
      <c r="F7" s="1132"/>
      <c r="G7" s="1132"/>
      <c r="H7" s="1132"/>
      <c r="I7" s="1132"/>
      <c r="J7" s="1132"/>
      <c r="K7" s="1132"/>
      <c r="L7" s="1132"/>
      <c r="M7" s="1132"/>
      <c r="N7" s="1132"/>
      <c r="O7" s="1132"/>
      <c r="P7" s="1132"/>
      <c r="Q7" s="1132"/>
      <c r="R7" s="65"/>
      <c r="S7" s="65"/>
      <c r="T7" s="65"/>
    </row>
    <row r="8" spans="1:20" ht="6.6" customHeight="1">
      <c r="A8" s="67"/>
      <c r="B8" s="68"/>
      <c r="C8" s="64"/>
      <c r="D8" s="64"/>
      <c r="E8" s="64"/>
      <c r="F8" s="64"/>
      <c r="G8" s="64"/>
      <c r="H8" s="64"/>
      <c r="I8" s="64"/>
      <c r="J8" s="64"/>
      <c r="K8" s="64"/>
      <c r="L8" s="64"/>
      <c r="M8" s="64"/>
      <c r="N8" s="64"/>
      <c r="O8" s="64"/>
      <c r="P8" s="64"/>
      <c r="Q8" s="64"/>
      <c r="R8" s="65"/>
      <c r="S8" s="65"/>
      <c r="T8" s="65"/>
    </row>
    <row r="9" spans="1:20" ht="69.599999999999994" customHeight="1">
      <c r="A9" s="67" t="s">
        <v>79</v>
      </c>
      <c r="B9" s="1132" t="s">
        <v>128</v>
      </c>
      <c r="C9" s="1132"/>
      <c r="D9" s="1132"/>
      <c r="E9" s="1132"/>
      <c r="F9" s="1132"/>
      <c r="G9" s="1132"/>
      <c r="H9" s="1132"/>
      <c r="I9" s="1132"/>
      <c r="J9" s="1132"/>
      <c r="K9" s="1132"/>
      <c r="L9" s="1132"/>
      <c r="M9" s="1132"/>
      <c r="N9" s="1132"/>
      <c r="O9" s="1132"/>
      <c r="P9" s="1132"/>
      <c r="Q9" s="1132"/>
      <c r="R9" s="65"/>
      <c r="S9" s="65"/>
      <c r="T9" s="65"/>
    </row>
    <row r="10" spans="1:20" ht="5.4" customHeight="1">
      <c r="A10" s="67"/>
      <c r="B10" s="68"/>
      <c r="C10" s="64"/>
      <c r="D10" s="64"/>
      <c r="E10" s="64"/>
      <c r="F10" s="64"/>
      <c r="G10" s="64"/>
      <c r="H10" s="64"/>
      <c r="I10" s="64"/>
      <c r="J10" s="64"/>
      <c r="K10" s="64"/>
      <c r="L10" s="64"/>
      <c r="M10" s="64"/>
      <c r="N10" s="64"/>
      <c r="O10" s="64"/>
      <c r="P10" s="64"/>
      <c r="Q10" s="64"/>
      <c r="R10" s="65"/>
      <c r="S10" s="65"/>
      <c r="T10" s="65"/>
    </row>
    <row r="11" spans="1:20" ht="82.2" customHeight="1">
      <c r="A11" s="67" t="s">
        <v>80</v>
      </c>
      <c r="B11" s="1132" t="s">
        <v>131</v>
      </c>
      <c r="C11" s="1132"/>
      <c r="D11" s="1132"/>
      <c r="E11" s="1132"/>
      <c r="F11" s="1132"/>
      <c r="G11" s="1132"/>
      <c r="H11" s="1132"/>
      <c r="I11" s="1132"/>
      <c r="J11" s="1132"/>
      <c r="K11" s="1132"/>
      <c r="L11" s="1132"/>
      <c r="M11" s="1132"/>
      <c r="N11" s="1132"/>
      <c r="O11" s="1132"/>
      <c r="P11" s="1132"/>
      <c r="Q11" s="1132"/>
      <c r="R11" s="65"/>
      <c r="S11" s="65"/>
      <c r="T11" s="65"/>
    </row>
    <row r="12" spans="1:20" ht="6" customHeight="1">
      <c r="A12" s="67"/>
      <c r="B12" s="13"/>
      <c r="C12" s="64"/>
      <c r="D12" s="64"/>
      <c r="E12" s="64"/>
      <c r="F12" s="64"/>
      <c r="G12" s="64"/>
      <c r="H12" s="64"/>
      <c r="I12" s="64"/>
      <c r="J12" s="64"/>
      <c r="K12" s="64"/>
      <c r="L12" s="64"/>
      <c r="M12" s="64"/>
      <c r="N12" s="64"/>
      <c r="O12" s="64"/>
      <c r="P12" s="64"/>
      <c r="Q12" s="64"/>
      <c r="R12" s="65"/>
      <c r="S12" s="65"/>
      <c r="T12" s="65"/>
    </row>
    <row r="13" spans="1:20" ht="42" customHeight="1">
      <c r="A13" s="67" t="s">
        <v>81</v>
      </c>
      <c r="B13" s="1132" t="s">
        <v>129</v>
      </c>
      <c r="C13" s="1132"/>
      <c r="D13" s="1132"/>
      <c r="E13" s="1132"/>
      <c r="F13" s="1132"/>
      <c r="G13" s="1132"/>
      <c r="H13" s="1132"/>
      <c r="I13" s="1132"/>
      <c r="J13" s="1132"/>
      <c r="K13" s="1132"/>
      <c r="L13" s="1132"/>
      <c r="M13" s="1132"/>
      <c r="N13" s="1132"/>
      <c r="O13" s="1132"/>
      <c r="P13" s="1132"/>
      <c r="Q13" s="1132"/>
      <c r="R13" s="65"/>
      <c r="S13" s="65"/>
      <c r="T13" s="65"/>
    </row>
    <row r="14" spans="1:20" ht="5.4" customHeight="1">
      <c r="A14" s="67"/>
      <c r="B14" s="13"/>
      <c r="C14" s="64"/>
      <c r="D14" s="64"/>
      <c r="E14" s="64"/>
      <c r="F14" s="64"/>
      <c r="G14" s="64"/>
      <c r="H14" s="64"/>
      <c r="I14" s="64"/>
      <c r="J14" s="64"/>
      <c r="K14" s="64"/>
      <c r="L14" s="64"/>
      <c r="M14" s="64"/>
      <c r="N14" s="64"/>
      <c r="O14" s="64"/>
      <c r="P14" s="64"/>
      <c r="Q14" s="64"/>
      <c r="R14" s="65"/>
      <c r="S14" s="65"/>
      <c r="T14" s="65"/>
    </row>
    <row r="15" spans="1:20" ht="82.2" customHeight="1">
      <c r="A15" s="67" t="s">
        <v>82</v>
      </c>
      <c r="B15" s="1132" t="s">
        <v>130</v>
      </c>
      <c r="C15" s="1132"/>
      <c r="D15" s="1132"/>
      <c r="E15" s="1132"/>
      <c r="F15" s="1132"/>
      <c r="G15" s="1132"/>
      <c r="H15" s="1132"/>
      <c r="I15" s="1132"/>
      <c r="J15" s="1132"/>
      <c r="K15" s="1132"/>
      <c r="L15" s="1132"/>
      <c r="M15" s="1132"/>
      <c r="N15" s="1132"/>
      <c r="O15" s="1132"/>
      <c r="P15" s="1132"/>
      <c r="Q15" s="1132"/>
      <c r="R15" s="65"/>
      <c r="S15" s="65"/>
      <c r="T15" s="65"/>
    </row>
    <row r="16" spans="1:20" ht="6" customHeight="1">
      <c r="A16" s="67"/>
      <c r="B16" s="13"/>
      <c r="C16" s="64"/>
      <c r="D16" s="64"/>
      <c r="E16" s="64"/>
      <c r="F16" s="64"/>
      <c r="G16" s="64"/>
      <c r="H16" s="64"/>
      <c r="I16" s="64"/>
      <c r="J16" s="64"/>
      <c r="K16" s="64"/>
      <c r="L16" s="64"/>
      <c r="M16" s="64"/>
      <c r="N16" s="64"/>
      <c r="O16" s="64"/>
      <c r="P16" s="64"/>
      <c r="Q16" s="64"/>
      <c r="R16" s="65"/>
      <c r="S16" s="65"/>
      <c r="T16" s="65"/>
    </row>
    <row r="17" spans="1:20" ht="276" customHeight="1" thickBot="1">
      <c r="A17" s="67" t="s">
        <v>83</v>
      </c>
      <c r="B17" s="1134" t="s">
        <v>132</v>
      </c>
      <c r="C17" s="1134"/>
      <c r="D17" s="1134"/>
      <c r="E17" s="1134"/>
      <c r="F17" s="1134"/>
      <c r="G17" s="1134"/>
      <c r="H17" s="1134"/>
      <c r="I17" s="1134"/>
      <c r="J17" s="1134"/>
      <c r="K17" s="1134"/>
      <c r="L17" s="1134"/>
      <c r="M17" s="1134"/>
      <c r="N17" s="1134"/>
      <c r="O17" s="1134"/>
      <c r="P17" s="1134"/>
      <c r="Q17" s="1134"/>
      <c r="R17" s="65"/>
      <c r="S17" s="65"/>
      <c r="T17" s="65"/>
    </row>
    <row r="18" spans="1:20" ht="14.4" thickTop="1">
      <c r="A18" s="65"/>
      <c r="B18" s="1128">
        <f ca="1">TODAY()</f>
        <v>46076</v>
      </c>
      <c r="C18" s="1128"/>
      <c r="D18" s="1128"/>
      <c r="E18" s="1128"/>
      <c r="F18" s="1128"/>
      <c r="G18" s="27"/>
      <c r="H18" s="27"/>
      <c r="I18" s="27"/>
      <c r="J18" s="1135" t="str">
        <f>'1'!J74</f>
        <v>Published: 02/23/2026</v>
      </c>
      <c r="K18" s="1135"/>
      <c r="L18" s="27"/>
      <c r="M18" s="27"/>
      <c r="N18" s="27"/>
      <c r="O18" s="27"/>
      <c r="P18" s="27"/>
      <c r="Q18" s="27" t="s">
        <v>76</v>
      </c>
      <c r="R18" s="65"/>
      <c r="S18" s="65"/>
      <c r="T18" s="65"/>
    </row>
    <row r="19" spans="1:20" ht="13.8">
      <c r="A19" s="45"/>
      <c r="B19" s="45"/>
      <c r="C19" s="45"/>
      <c r="D19" s="45"/>
      <c r="E19" s="45"/>
      <c r="F19" s="45"/>
      <c r="G19" s="45"/>
      <c r="H19" s="45"/>
      <c r="I19" s="45"/>
      <c r="J19" s="45"/>
      <c r="K19" s="45"/>
      <c r="L19" s="45"/>
      <c r="M19" s="45"/>
      <c r="N19" s="45"/>
      <c r="O19" s="45"/>
      <c r="P19" s="45"/>
      <c r="Q19" s="45"/>
      <c r="R19" s="65"/>
      <c r="S19" s="65"/>
      <c r="T19" s="65"/>
    </row>
    <row r="20" spans="1:20" ht="15" customHeight="1">
      <c r="A20" s="1136" t="str">
        <f>IF('1'!K4="","Application Name-From Page 1",'1'!K4)</f>
        <v>Application Name-From Page 1</v>
      </c>
      <c r="B20" s="1136"/>
      <c r="C20" s="1136"/>
      <c r="D20" s="1136"/>
      <c r="E20" s="1136"/>
      <c r="F20" s="1136"/>
      <c r="G20" s="1136"/>
      <c r="H20" s="13"/>
      <c r="I20" s="13"/>
      <c r="J20" s="13"/>
      <c r="K20" s="13"/>
      <c r="L20" s="13"/>
      <c r="M20" s="13"/>
      <c r="N20" s="13"/>
      <c r="O20" s="13"/>
      <c r="P20" s="13"/>
      <c r="Q20" s="13"/>
      <c r="R20" s="13"/>
      <c r="S20" s="13"/>
      <c r="T20" s="13"/>
    </row>
    <row r="21" spans="1:20" ht="7.5" customHeight="1">
      <c r="A21" s="69"/>
      <c r="B21" s="13"/>
      <c r="C21" s="13"/>
      <c r="D21" s="13"/>
      <c r="E21" s="13"/>
      <c r="F21" s="13"/>
      <c r="G21" s="13"/>
      <c r="H21" s="13"/>
      <c r="I21" s="13"/>
      <c r="J21" s="13"/>
      <c r="K21" s="13"/>
      <c r="L21" s="13"/>
      <c r="M21" s="13"/>
      <c r="N21" s="13"/>
      <c r="O21" s="13"/>
      <c r="P21" s="13"/>
      <c r="Q21" s="13"/>
      <c r="R21" s="13"/>
      <c r="S21" s="13"/>
      <c r="T21" s="13"/>
    </row>
    <row r="22" spans="1:20" ht="13.8">
      <c r="A22" s="1129" t="s">
        <v>245</v>
      </c>
      <c r="B22" s="1130"/>
      <c r="C22" s="1130"/>
      <c r="D22" s="1130"/>
      <c r="E22" s="1130"/>
      <c r="F22" s="1130"/>
      <c r="G22" s="1130"/>
      <c r="H22" s="1130"/>
      <c r="I22" s="1130"/>
      <c r="J22" s="1130"/>
      <c r="K22" s="1130"/>
      <c r="L22" s="1130"/>
      <c r="M22" s="1130"/>
      <c r="N22" s="1130"/>
      <c r="O22" s="1130"/>
      <c r="P22" s="1130"/>
      <c r="Q22" s="1131"/>
      <c r="R22" s="13"/>
      <c r="S22" s="13"/>
      <c r="T22" s="13"/>
    </row>
    <row r="23" spans="1:20" ht="13.8">
      <c r="A23" s="63"/>
      <c r="B23" s="64"/>
      <c r="C23" s="64"/>
      <c r="D23" s="64"/>
      <c r="E23" s="64"/>
      <c r="F23" s="64"/>
      <c r="G23" s="64"/>
      <c r="H23" s="64"/>
      <c r="I23" s="64"/>
      <c r="J23" s="64"/>
      <c r="K23" s="64"/>
      <c r="L23" s="64"/>
      <c r="M23" s="64"/>
      <c r="N23" s="64"/>
      <c r="O23" s="64"/>
      <c r="P23" s="64"/>
      <c r="Q23" s="64"/>
      <c r="R23" s="65"/>
      <c r="S23" s="65"/>
      <c r="T23" s="65"/>
    </row>
    <row r="24" spans="1:20" ht="26.25" customHeight="1">
      <c r="A24" s="67" t="s">
        <v>84</v>
      </c>
      <c r="B24" s="1132" t="s">
        <v>133</v>
      </c>
      <c r="C24" s="1132"/>
      <c r="D24" s="1132"/>
      <c r="E24" s="1132"/>
      <c r="F24" s="1132"/>
      <c r="G24" s="1132"/>
      <c r="H24" s="1132"/>
      <c r="I24" s="1132"/>
      <c r="J24" s="1132"/>
      <c r="K24" s="1132"/>
      <c r="L24" s="1132"/>
      <c r="M24" s="1132"/>
      <c r="N24" s="1132"/>
      <c r="O24" s="1132"/>
      <c r="P24" s="1132"/>
      <c r="Q24" s="1132"/>
      <c r="R24" s="65"/>
      <c r="S24" s="65"/>
      <c r="T24" s="65"/>
    </row>
    <row r="25" spans="1:20" ht="6.6" customHeight="1">
      <c r="A25" s="67"/>
      <c r="B25" s="13"/>
      <c r="C25" s="64"/>
      <c r="D25" s="64"/>
      <c r="E25" s="64"/>
      <c r="F25" s="64"/>
      <c r="G25" s="64"/>
      <c r="H25" s="64"/>
      <c r="I25" s="64"/>
      <c r="J25" s="64"/>
      <c r="K25" s="64"/>
      <c r="L25" s="64"/>
      <c r="M25" s="64"/>
      <c r="N25" s="64"/>
      <c r="O25" s="64"/>
      <c r="P25" s="64"/>
      <c r="Q25" s="64"/>
      <c r="R25" s="65"/>
      <c r="S25" s="65"/>
      <c r="T25" s="65"/>
    </row>
    <row r="26" spans="1:20" ht="39" customHeight="1">
      <c r="A26" s="67" t="s">
        <v>85</v>
      </c>
      <c r="B26" s="1132" t="s">
        <v>134</v>
      </c>
      <c r="C26" s="1132"/>
      <c r="D26" s="1132"/>
      <c r="E26" s="1132"/>
      <c r="F26" s="1132"/>
      <c r="G26" s="1132"/>
      <c r="H26" s="1132"/>
      <c r="I26" s="1132"/>
      <c r="J26" s="1132"/>
      <c r="K26" s="1132"/>
      <c r="L26" s="1132"/>
      <c r="M26" s="1132"/>
      <c r="N26" s="1132"/>
      <c r="O26" s="1132"/>
      <c r="P26" s="1132"/>
      <c r="Q26" s="1132"/>
      <c r="R26" s="65"/>
      <c r="S26" s="65"/>
      <c r="T26" s="65"/>
    </row>
    <row r="27" spans="1:20" ht="8.4" customHeight="1">
      <c r="A27" s="67"/>
      <c r="B27" s="13"/>
      <c r="C27" s="64"/>
      <c r="D27" s="64"/>
      <c r="E27" s="64"/>
      <c r="F27" s="64"/>
      <c r="G27" s="64"/>
      <c r="H27" s="64"/>
      <c r="I27" s="64"/>
      <c r="J27" s="64"/>
      <c r="K27" s="64"/>
      <c r="L27" s="64"/>
      <c r="M27" s="64"/>
      <c r="N27" s="64"/>
      <c r="O27" s="64"/>
      <c r="P27" s="64"/>
      <c r="Q27" s="64"/>
      <c r="R27" s="65"/>
      <c r="S27" s="65"/>
      <c r="T27" s="65"/>
    </row>
    <row r="28" spans="1:20" ht="39.75" customHeight="1">
      <c r="A28" s="67" t="s">
        <v>86</v>
      </c>
      <c r="B28" s="1132" t="s">
        <v>135</v>
      </c>
      <c r="C28" s="1132"/>
      <c r="D28" s="1132"/>
      <c r="E28" s="1132"/>
      <c r="F28" s="1132"/>
      <c r="G28" s="1132"/>
      <c r="H28" s="1132"/>
      <c r="I28" s="1132"/>
      <c r="J28" s="1132"/>
      <c r="K28" s="1132"/>
      <c r="L28" s="1132"/>
      <c r="M28" s="1132"/>
      <c r="N28" s="1132"/>
      <c r="O28" s="1132"/>
      <c r="P28" s="1132"/>
      <c r="Q28" s="1132"/>
      <c r="R28" s="65"/>
      <c r="S28" s="65"/>
      <c r="T28" s="65"/>
    </row>
    <row r="29" spans="1:20" ht="7.95" customHeight="1">
      <c r="A29" s="67"/>
      <c r="B29" s="56"/>
      <c r="C29" s="64"/>
      <c r="D29" s="64"/>
      <c r="E29" s="64"/>
      <c r="F29" s="64"/>
      <c r="G29" s="64"/>
      <c r="H29" s="64"/>
      <c r="I29" s="64"/>
      <c r="J29" s="64"/>
      <c r="K29" s="64"/>
      <c r="L29" s="64"/>
      <c r="M29" s="64"/>
      <c r="N29" s="64"/>
      <c r="O29" s="64"/>
      <c r="P29" s="64"/>
      <c r="Q29" s="64"/>
      <c r="R29" s="65"/>
      <c r="S29" s="65"/>
      <c r="T29" s="65"/>
    </row>
    <row r="30" spans="1:20" ht="39.75" customHeight="1">
      <c r="A30" s="67" t="s">
        <v>87</v>
      </c>
      <c r="B30" s="1132" t="s">
        <v>136</v>
      </c>
      <c r="C30" s="1132"/>
      <c r="D30" s="1132"/>
      <c r="E30" s="1132"/>
      <c r="F30" s="1132"/>
      <c r="G30" s="1132"/>
      <c r="H30" s="1132"/>
      <c r="I30" s="1132"/>
      <c r="J30" s="1132"/>
      <c r="K30" s="1132"/>
      <c r="L30" s="1132"/>
      <c r="M30" s="1132"/>
      <c r="N30" s="1132"/>
      <c r="O30" s="1132"/>
      <c r="P30" s="1132"/>
      <c r="Q30" s="1132"/>
      <c r="R30" s="65"/>
      <c r="S30" s="65"/>
      <c r="T30" s="65"/>
    </row>
    <row r="31" spans="1:20" ht="7.2" customHeight="1">
      <c r="A31" s="67"/>
      <c r="B31" s="13"/>
      <c r="C31" s="64"/>
      <c r="D31" s="64"/>
      <c r="E31" s="64"/>
      <c r="F31" s="64"/>
      <c r="G31" s="64"/>
      <c r="H31" s="64"/>
      <c r="I31" s="64"/>
      <c r="J31" s="64"/>
      <c r="K31" s="64"/>
      <c r="L31" s="64"/>
      <c r="M31" s="64"/>
      <c r="N31" s="64"/>
      <c r="O31" s="64"/>
      <c r="P31" s="64"/>
      <c r="Q31" s="64"/>
      <c r="R31" s="65"/>
      <c r="S31" s="65"/>
      <c r="T31" s="65"/>
    </row>
    <row r="32" spans="1:20" ht="27" customHeight="1">
      <c r="A32" s="67" t="s">
        <v>88</v>
      </c>
      <c r="B32" s="1132" t="s">
        <v>137</v>
      </c>
      <c r="C32" s="1132"/>
      <c r="D32" s="1132"/>
      <c r="E32" s="1132"/>
      <c r="F32" s="1132"/>
      <c r="G32" s="1132"/>
      <c r="H32" s="1132"/>
      <c r="I32" s="1132"/>
      <c r="J32" s="1132"/>
      <c r="K32" s="1132"/>
      <c r="L32" s="1132"/>
      <c r="M32" s="1132"/>
      <c r="N32" s="1132"/>
      <c r="O32" s="1132"/>
      <c r="P32" s="1132"/>
      <c r="Q32" s="1132"/>
      <c r="R32" s="65"/>
      <c r="S32" s="65"/>
      <c r="T32" s="65"/>
    </row>
    <row r="33" spans="1:20" ht="7.2" customHeight="1">
      <c r="A33" s="67"/>
      <c r="B33" s="13"/>
      <c r="C33" s="64"/>
      <c r="D33" s="64"/>
      <c r="E33" s="64"/>
      <c r="F33" s="64"/>
      <c r="G33" s="64"/>
      <c r="H33" s="64"/>
      <c r="I33" s="64"/>
      <c r="J33" s="64"/>
      <c r="K33" s="64"/>
      <c r="L33" s="64"/>
      <c r="M33" s="64"/>
      <c r="N33" s="64"/>
      <c r="O33" s="64"/>
      <c r="P33" s="64"/>
      <c r="Q33" s="64"/>
      <c r="R33" s="65"/>
      <c r="S33" s="65"/>
      <c r="T33" s="65"/>
    </row>
    <row r="34" spans="1:20" ht="40.5" customHeight="1">
      <c r="A34" s="67" t="s">
        <v>89</v>
      </c>
      <c r="B34" s="1132" t="s">
        <v>138</v>
      </c>
      <c r="C34" s="1132"/>
      <c r="D34" s="1132"/>
      <c r="E34" s="1132"/>
      <c r="F34" s="1132"/>
      <c r="G34" s="1132"/>
      <c r="H34" s="1132"/>
      <c r="I34" s="1132"/>
      <c r="J34" s="1132"/>
      <c r="K34" s="1132"/>
      <c r="L34" s="1132"/>
      <c r="M34" s="1132"/>
      <c r="N34" s="1132"/>
      <c r="O34" s="1132"/>
      <c r="P34" s="1132"/>
      <c r="Q34" s="1132"/>
      <c r="R34" s="65"/>
      <c r="S34" s="65"/>
      <c r="T34" s="65"/>
    </row>
    <row r="35" spans="1:20" ht="7.95" customHeight="1">
      <c r="A35" s="67"/>
      <c r="B35" s="13"/>
      <c r="C35" s="64"/>
      <c r="D35" s="64"/>
      <c r="E35" s="64"/>
      <c r="F35" s="64"/>
      <c r="G35" s="64"/>
      <c r="H35" s="64"/>
      <c r="I35" s="64"/>
      <c r="J35" s="64"/>
      <c r="K35" s="64"/>
      <c r="L35" s="64"/>
      <c r="M35" s="64"/>
      <c r="N35" s="64"/>
      <c r="O35" s="64"/>
      <c r="P35" s="64"/>
      <c r="Q35" s="64"/>
      <c r="R35" s="65"/>
      <c r="S35" s="65"/>
      <c r="T35" s="65"/>
    </row>
    <row r="36" spans="1:20" ht="54" customHeight="1">
      <c r="A36" s="67" t="s">
        <v>90</v>
      </c>
      <c r="B36" s="1132" t="s">
        <v>139</v>
      </c>
      <c r="C36" s="1132"/>
      <c r="D36" s="1132"/>
      <c r="E36" s="1132"/>
      <c r="F36" s="1132"/>
      <c r="G36" s="1132"/>
      <c r="H36" s="1132"/>
      <c r="I36" s="1132"/>
      <c r="J36" s="1132"/>
      <c r="K36" s="1132"/>
      <c r="L36" s="1132"/>
      <c r="M36" s="1132"/>
      <c r="N36" s="1132"/>
      <c r="O36" s="1132"/>
      <c r="P36" s="1132"/>
      <c r="Q36" s="1132"/>
      <c r="R36" s="65"/>
      <c r="S36" s="65"/>
      <c r="T36" s="65"/>
    </row>
    <row r="37" spans="1:20" ht="7.95" customHeight="1">
      <c r="A37" s="67"/>
      <c r="B37" s="13"/>
      <c r="C37" s="64"/>
      <c r="D37" s="64"/>
      <c r="E37" s="64"/>
      <c r="F37" s="64"/>
      <c r="G37" s="64"/>
      <c r="H37" s="64"/>
      <c r="I37" s="64"/>
      <c r="J37" s="64"/>
      <c r="K37" s="64"/>
      <c r="L37" s="64"/>
      <c r="M37" s="64"/>
      <c r="N37" s="64"/>
      <c r="O37" s="64"/>
      <c r="P37" s="64"/>
      <c r="Q37" s="64"/>
      <c r="R37" s="65"/>
      <c r="S37" s="65"/>
      <c r="T37" s="65"/>
    </row>
    <row r="38" spans="1:20" ht="40.5" customHeight="1">
      <c r="A38" s="67" t="s">
        <v>91</v>
      </c>
      <c r="B38" s="1132" t="s">
        <v>140</v>
      </c>
      <c r="C38" s="1132"/>
      <c r="D38" s="1132"/>
      <c r="E38" s="1132"/>
      <c r="F38" s="1132"/>
      <c r="G38" s="1132"/>
      <c r="H38" s="1132"/>
      <c r="I38" s="1132"/>
      <c r="J38" s="1132"/>
      <c r="K38" s="1132"/>
      <c r="L38" s="1132"/>
      <c r="M38" s="1132"/>
      <c r="N38" s="1132"/>
      <c r="O38" s="1132"/>
      <c r="P38" s="1132"/>
      <c r="Q38" s="1132"/>
      <c r="R38" s="65"/>
      <c r="S38" s="65"/>
      <c r="T38" s="65"/>
    </row>
    <row r="39" spans="1:20" ht="7.95" customHeight="1">
      <c r="A39" s="67"/>
      <c r="B39" s="13"/>
      <c r="C39" s="64"/>
      <c r="D39" s="64"/>
      <c r="E39" s="64"/>
      <c r="F39" s="64"/>
      <c r="G39" s="64"/>
      <c r="H39" s="64"/>
      <c r="I39" s="64"/>
      <c r="J39" s="64"/>
      <c r="K39" s="64"/>
      <c r="L39" s="64"/>
      <c r="M39" s="64"/>
      <c r="N39" s="64"/>
      <c r="O39" s="64"/>
      <c r="P39" s="64"/>
      <c r="Q39" s="64"/>
      <c r="R39" s="65"/>
      <c r="S39" s="65"/>
      <c r="T39" s="65"/>
    </row>
    <row r="40" spans="1:20" ht="52.5" customHeight="1">
      <c r="A40" s="67" t="s">
        <v>92</v>
      </c>
      <c r="B40" s="1132" t="s">
        <v>141</v>
      </c>
      <c r="C40" s="1132"/>
      <c r="D40" s="1132"/>
      <c r="E40" s="1132"/>
      <c r="F40" s="1132"/>
      <c r="G40" s="1132"/>
      <c r="H40" s="1132"/>
      <c r="I40" s="1132"/>
      <c r="J40" s="1132"/>
      <c r="K40" s="1132"/>
      <c r="L40" s="1132"/>
      <c r="M40" s="1132"/>
      <c r="N40" s="1132"/>
      <c r="O40" s="1132"/>
      <c r="P40" s="1132"/>
      <c r="Q40" s="1132"/>
      <c r="R40" s="65"/>
      <c r="S40" s="65"/>
      <c r="T40" s="65"/>
    </row>
    <row r="41" spans="1:20" ht="7.95" customHeight="1">
      <c r="A41" s="67"/>
      <c r="B41" s="13"/>
      <c r="C41" s="64"/>
      <c r="D41" s="64"/>
      <c r="E41" s="64"/>
      <c r="F41" s="64"/>
      <c r="G41" s="64"/>
      <c r="H41" s="64"/>
      <c r="I41" s="64"/>
      <c r="J41" s="64"/>
      <c r="K41" s="64"/>
      <c r="L41" s="64"/>
      <c r="M41" s="64"/>
      <c r="N41" s="64"/>
      <c r="O41" s="64"/>
      <c r="P41" s="64"/>
      <c r="Q41" s="64"/>
      <c r="R41" s="65"/>
      <c r="S41" s="65"/>
      <c r="T41" s="65"/>
    </row>
    <row r="42" spans="1:20" ht="39.75" customHeight="1">
      <c r="A42" s="67" t="s">
        <v>93</v>
      </c>
      <c r="B42" s="1132" t="s">
        <v>114</v>
      </c>
      <c r="C42" s="1132"/>
      <c r="D42" s="1132"/>
      <c r="E42" s="1132"/>
      <c r="F42" s="1132"/>
      <c r="G42" s="1132"/>
      <c r="H42" s="1132"/>
      <c r="I42" s="1132"/>
      <c r="J42" s="1132"/>
      <c r="K42" s="1132"/>
      <c r="L42" s="1132"/>
      <c r="M42" s="1132"/>
      <c r="N42" s="1132"/>
      <c r="O42" s="1132"/>
      <c r="P42" s="1132"/>
      <c r="Q42" s="1132"/>
      <c r="R42" s="65"/>
      <c r="S42" s="65"/>
      <c r="T42" s="65"/>
    </row>
    <row r="43" spans="1:20" ht="7.2" customHeight="1">
      <c r="A43" s="67"/>
      <c r="B43" s="13"/>
      <c r="C43" s="64"/>
      <c r="D43" s="64"/>
      <c r="E43" s="64"/>
      <c r="F43" s="64"/>
      <c r="G43" s="64"/>
      <c r="H43" s="64"/>
      <c r="I43" s="64"/>
      <c r="J43" s="64"/>
      <c r="K43" s="64"/>
      <c r="L43" s="64"/>
      <c r="M43" s="64"/>
      <c r="N43" s="64"/>
      <c r="O43" s="64"/>
      <c r="P43" s="64"/>
      <c r="Q43" s="64"/>
      <c r="R43" s="65"/>
      <c r="S43" s="65"/>
      <c r="T43" s="65"/>
    </row>
    <row r="44" spans="1:20" ht="54" customHeight="1">
      <c r="A44" s="67" t="s">
        <v>95</v>
      </c>
      <c r="B44" s="1132" t="s">
        <v>115</v>
      </c>
      <c r="C44" s="1132"/>
      <c r="D44" s="1132"/>
      <c r="E44" s="1132"/>
      <c r="F44" s="1132"/>
      <c r="G44" s="1132"/>
      <c r="H44" s="1132"/>
      <c r="I44" s="1132"/>
      <c r="J44" s="1132"/>
      <c r="K44" s="1132"/>
      <c r="L44" s="1132"/>
      <c r="M44" s="1132"/>
      <c r="N44" s="1132"/>
      <c r="O44" s="1132"/>
      <c r="P44" s="1132"/>
      <c r="Q44" s="1132"/>
      <c r="R44" s="65"/>
      <c r="S44" s="65"/>
      <c r="T44" s="65"/>
    </row>
    <row r="45" spans="1:20" ht="7.2" customHeight="1">
      <c r="A45" s="67"/>
      <c r="B45" s="13"/>
      <c r="C45" s="64"/>
      <c r="D45" s="64"/>
      <c r="E45" s="64"/>
      <c r="F45" s="64"/>
      <c r="G45" s="64"/>
      <c r="H45" s="64"/>
      <c r="I45" s="64"/>
      <c r="J45" s="64"/>
      <c r="K45" s="64"/>
      <c r="L45" s="64"/>
      <c r="M45" s="64"/>
      <c r="N45" s="64"/>
      <c r="O45" s="64"/>
      <c r="P45" s="64"/>
      <c r="Q45" s="64"/>
      <c r="R45" s="65"/>
      <c r="S45" s="65"/>
      <c r="T45" s="65"/>
    </row>
    <row r="46" spans="1:20" ht="13.8">
      <c r="A46" s="67" t="s">
        <v>96</v>
      </c>
      <c r="B46" s="1133" t="s">
        <v>116</v>
      </c>
      <c r="C46" s="1133"/>
      <c r="D46" s="1133"/>
      <c r="E46" s="1133"/>
      <c r="F46" s="1133"/>
      <c r="G46" s="1133"/>
      <c r="H46" s="1133"/>
      <c r="I46" s="1133"/>
      <c r="J46" s="1133"/>
      <c r="K46" s="1133"/>
      <c r="L46" s="1133"/>
      <c r="M46" s="1133"/>
      <c r="N46" s="1133"/>
      <c r="O46" s="1133"/>
      <c r="P46" s="1133"/>
      <c r="Q46" s="1133"/>
      <c r="R46" s="65"/>
      <c r="S46" s="65"/>
      <c r="T46" s="65"/>
    </row>
    <row r="47" spans="1:20" ht="7.95" customHeight="1">
      <c r="A47" s="67"/>
      <c r="B47" s="13"/>
      <c r="C47" s="64"/>
      <c r="D47" s="64"/>
      <c r="E47" s="64"/>
      <c r="F47" s="64"/>
      <c r="G47" s="64"/>
      <c r="H47" s="64"/>
      <c r="I47" s="64"/>
      <c r="J47" s="64"/>
      <c r="K47" s="64"/>
      <c r="L47" s="64"/>
      <c r="M47" s="64"/>
      <c r="N47" s="64"/>
      <c r="O47" s="64"/>
      <c r="P47" s="64"/>
      <c r="Q47" s="64"/>
      <c r="R47" s="65"/>
      <c r="S47" s="65"/>
      <c r="T47" s="65"/>
    </row>
    <row r="48" spans="1:20" ht="55.95" customHeight="1">
      <c r="A48" s="67" t="s">
        <v>4</v>
      </c>
      <c r="B48" s="1132" t="s">
        <v>142</v>
      </c>
      <c r="C48" s="1132"/>
      <c r="D48" s="1132"/>
      <c r="E48" s="1132"/>
      <c r="F48" s="1132"/>
      <c r="G48" s="1132"/>
      <c r="H48" s="1132"/>
      <c r="I48" s="1132"/>
      <c r="J48" s="1132"/>
      <c r="K48" s="1132"/>
      <c r="L48" s="1132"/>
      <c r="M48" s="1132"/>
      <c r="N48" s="1132"/>
      <c r="O48" s="1132"/>
      <c r="P48" s="1132"/>
      <c r="Q48" s="1132"/>
      <c r="R48" s="65"/>
      <c r="S48" s="65"/>
      <c r="T48" s="65"/>
    </row>
    <row r="49" spans="1:20" ht="4.95" customHeight="1">
      <c r="A49" s="65"/>
      <c r="B49" s="65"/>
      <c r="C49" s="65"/>
      <c r="D49" s="65"/>
      <c r="E49" s="65"/>
      <c r="F49" s="65"/>
      <c r="G49" s="65"/>
      <c r="H49" s="65"/>
      <c r="I49" s="65"/>
      <c r="J49" s="65"/>
      <c r="K49" s="65"/>
      <c r="L49" s="65"/>
      <c r="M49" s="65"/>
      <c r="N49" s="65"/>
      <c r="O49" s="65"/>
      <c r="P49" s="65"/>
      <c r="Q49" s="65"/>
      <c r="R49" s="65"/>
      <c r="S49" s="65"/>
      <c r="T49" s="65"/>
    </row>
    <row r="50" spans="1:20" ht="41.4" customHeight="1" thickBot="1">
      <c r="A50" s="67" t="s">
        <v>5</v>
      </c>
      <c r="B50" s="1126" t="s">
        <v>143</v>
      </c>
      <c r="C50" s="1126"/>
      <c r="D50" s="1126"/>
      <c r="E50" s="1126"/>
      <c r="F50" s="1126"/>
      <c r="G50" s="1126"/>
      <c r="H50" s="1126"/>
      <c r="I50" s="1126"/>
      <c r="J50" s="1126"/>
      <c r="K50" s="1126"/>
      <c r="L50" s="1126"/>
      <c r="M50" s="1126"/>
      <c r="N50" s="1126"/>
      <c r="O50" s="1126"/>
      <c r="P50" s="1126"/>
      <c r="Q50" s="1126"/>
      <c r="R50" s="65"/>
      <c r="S50" s="65"/>
      <c r="T50" s="65"/>
    </row>
    <row r="51" spans="1:20" ht="14.4" thickTop="1">
      <c r="A51" s="65"/>
      <c r="B51" s="1128">
        <f ca="1">NOW()</f>
        <v>46076.352089236112</v>
      </c>
      <c r="C51" s="1128"/>
      <c r="D51" s="1128"/>
      <c r="E51" s="1128"/>
      <c r="F51" s="1128"/>
      <c r="G51" s="27"/>
      <c r="H51" s="27"/>
      <c r="I51" s="27"/>
      <c r="J51" s="1125" t="str">
        <f>'1'!J74</f>
        <v>Published: 02/23/2026</v>
      </c>
      <c r="K51" s="1125"/>
      <c r="L51" s="27"/>
      <c r="M51" s="27"/>
      <c r="N51" s="27"/>
      <c r="O51" s="27"/>
      <c r="P51" s="27"/>
      <c r="Q51" s="27" t="s">
        <v>103</v>
      </c>
      <c r="R51" s="65"/>
      <c r="S51" s="65"/>
      <c r="T51" s="65"/>
    </row>
    <row r="52" spans="1:20" ht="13.8">
      <c r="A52" s="63"/>
      <c r="B52" s="64"/>
      <c r="C52" s="64"/>
      <c r="D52" s="64"/>
      <c r="E52" s="64"/>
      <c r="F52" s="64"/>
      <c r="G52" s="64"/>
      <c r="H52" s="64"/>
      <c r="I52" s="64"/>
      <c r="J52" s="64"/>
      <c r="K52" s="64"/>
      <c r="L52" s="64"/>
      <c r="M52" s="64"/>
      <c r="N52" s="64"/>
      <c r="O52" s="64"/>
      <c r="P52" s="64"/>
      <c r="Q52" s="64"/>
      <c r="R52" s="65"/>
      <c r="S52" s="65"/>
      <c r="T52" s="65"/>
    </row>
    <row r="53" spans="1:20" ht="14.25" customHeight="1">
      <c r="A53" s="1136" t="str">
        <f>IF('1'!K4="","Application Name-From Page 1",'1'!K4)</f>
        <v>Application Name-From Page 1</v>
      </c>
      <c r="B53" s="1136"/>
      <c r="C53" s="1136"/>
      <c r="D53" s="1136"/>
      <c r="E53" s="1136"/>
      <c r="F53" s="1136"/>
      <c r="G53" s="1136"/>
      <c r="H53" s="1136"/>
      <c r="I53" s="13"/>
      <c r="J53" s="13"/>
      <c r="K53" s="13"/>
      <c r="L53" s="13"/>
      <c r="M53" s="13"/>
      <c r="N53" s="13"/>
      <c r="O53" s="13"/>
      <c r="P53" s="13"/>
      <c r="Q53" s="13"/>
      <c r="R53" s="13"/>
      <c r="S53" s="13"/>
      <c r="T53" s="13"/>
    </row>
    <row r="54" spans="1:20" ht="6" customHeight="1">
      <c r="A54" s="69"/>
      <c r="B54" s="13"/>
      <c r="C54" s="13"/>
      <c r="D54" s="13"/>
      <c r="E54" s="13"/>
      <c r="F54" s="13"/>
      <c r="G54" s="13"/>
      <c r="H54" s="13"/>
      <c r="I54" s="13"/>
      <c r="J54" s="13"/>
      <c r="K54" s="13"/>
      <c r="L54" s="13"/>
      <c r="M54" s="13"/>
      <c r="N54" s="13"/>
      <c r="O54" s="13"/>
      <c r="P54" s="13"/>
      <c r="Q54" s="13"/>
      <c r="R54" s="13"/>
      <c r="S54" s="13"/>
      <c r="T54" s="13"/>
    </row>
    <row r="55" spans="1:20" ht="12" customHeight="1">
      <c r="A55" s="1129" t="s">
        <v>245</v>
      </c>
      <c r="B55" s="1130"/>
      <c r="C55" s="1130"/>
      <c r="D55" s="1130"/>
      <c r="E55" s="1130"/>
      <c r="F55" s="1130"/>
      <c r="G55" s="1130"/>
      <c r="H55" s="1130"/>
      <c r="I55" s="1130"/>
      <c r="J55" s="1130"/>
      <c r="K55" s="1130"/>
      <c r="L55" s="1130"/>
      <c r="M55" s="1130"/>
      <c r="N55" s="1130"/>
      <c r="O55" s="1130"/>
      <c r="P55" s="1130"/>
      <c r="Q55" s="1131"/>
      <c r="R55" s="13"/>
      <c r="S55" s="13"/>
      <c r="T55" s="13"/>
    </row>
    <row r="56" spans="1:20" ht="8.4" customHeight="1">
      <c r="A56" s="63"/>
      <c r="B56" s="63"/>
      <c r="C56" s="63"/>
      <c r="D56" s="63"/>
      <c r="E56" s="63"/>
      <c r="F56" s="63"/>
      <c r="G56" s="63"/>
      <c r="H56" s="63"/>
      <c r="I56" s="63"/>
      <c r="J56" s="63"/>
      <c r="K56" s="63"/>
      <c r="L56" s="63"/>
      <c r="M56" s="63"/>
      <c r="N56" s="63"/>
      <c r="O56" s="63"/>
      <c r="P56" s="63"/>
      <c r="Q56" s="63"/>
      <c r="R56" s="13"/>
      <c r="S56" s="13"/>
      <c r="T56" s="13"/>
    </row>
    <row r="57" spans="1:20" ht="8.4" customHeight="1">
      <c r="A57" s="67"/>
      <c r="B57" s="13"/>
      <c r="C57" s="13"/>
      <c r="D57" s="13"/>
      <c r="E57" s="13"/>
      <c r="F57" s="13"/>
      <c r="G57" s="13"/>
      <c r="H57" s="13"/>
      <c r="I57" s="13"/>
      <c r="J57" s="13"/>
      <c r="K57" s="13"/>
      <c r="L57" s="13"/>
      <c r="M57" s="13"/>
      <c r="N57" s="13"/>
      <c r="O57" s="13"/>
      <c r="P57" s="13"/>
      <c r="Q57" s="13"/>
      <c r="R57" s="13"/>
      <c r="S57" s="13"/>
      <c r="T57" s="13"/>
    </row>
    <row r="58" spans="1:20" ht="13.8">
      <c r="A58" s="67" t="s">
        <v>6</v>
      </c>
      <c r="B58" s="1132" t="s">
        <v>144</v>
      </c>
      <c r="C58" s="1132"/>
      <c r="D58" s="1132"/>
      <c r="E58" s="1132"/>
      <c r="F58" s="1132"/>
      <c r="G58" s="1132"/>
      <c r="H58" s="1132"/>
      <c r="I58" s="1132"/>
      <c r="J58" s="1132"/>
      <c r="K58" s="1132"/>
      <c r="L58" s="1132"/>
      <c r="M58" s="1132"/>
      <c r="N58" s="1132"/>
      <c r="O58" s="1132"/>
      <c r="P58" s="1132"/>
      <c r="Q58" s="1137"/>
      <c r="R58" s="13"/>
      <c r="S58" s="13"/>
      <c r="T58" s="13"/>
    </row>
    <row r="59" spans="1:20" ht="13.8">
      <c r="A59" s="67"/>
      <c r="B59" s="1132"/>
      <c r="C59" s="1132"/>
      <c r="D59" s="1132"/>
      <c r="E59" s="1132"/>
      <c r="F59" s="1132"/>
      <c r="G59" s="1132"/>
      <c r="H59" s="1132"/>
      <c r="I59" s="1132"/>
      <c r="J59" s="1132"/>
      <c r="K59" s="1132"/>
      <c r="L59" s="1132"/>
      <c r="M59" s="1132"/>
      <c r="N59" s="1132"/>
      <c r="O59" s="1132"/>
      <c r="P59" s="1132"/>
      <c r="Q59" s="1137"/>
      <c r="R59" s="13"/>
      <c r="S59" s="13"/>
      <c r="T59" s="13"/>
    </row>
    <row r="60" spans="1:20" ht="13.8">
      <c r="A60" s="67"/>
      <c r="B60" s="1132"/>
      <c r="C60" s="1132"/>
      <c r="D60" s="1132"/>
      <c r="E60" s="1132"/>
      <c r="F60" s="1132"/>
      <c r="G60" s="1132"/>
      <c r="H60" s="1132"/>
      <c r="I60" s="1132"/>
      <c r="J60" s="1132"/>
      <c r="K60" s="1132"/>
      <c r="L60" s="1132"/>
      <c r="M60" s="1132"/>
      <c r="N60" s="1132"/>
      <c r="O60" s="1132"/>
      <c r="P60" s="1132"/>
      <c r="Q60" s="1137"/>
      <c r="R60" s="13"/>
      <c r="S60" s="13"/>
      <c r="T60" s="13"/>
    </row>
    <row r="61" spans="1:20" ht="14.25" customHeight="1">
      <c r="A61" s="67"/>
      <c r="B61" s="1132"/>
      <c r="C61" s="1132"/>
      <c r="D61" s="1132"/>
      <c r="E61" s="1132"/>
      <c r="F61" s="1132"/>
      <c r="G61" s="1132"/>
      <c r="H61" s="1132"/>
      <c r="I61" s="1132"/>
      <c r="J61" s="1132"/>
      <c r="K61" s="1132"/>
      <c r="L61" s="1132"/>
      <c r="M61" s="1132"/>
      <c r="N61" s="1132"/>
      <c r="O61" s="1132"/>
      <c r="P61" s="1132"/>
      <c r="Q61" s="1137"/>
      <c r="R61" s="13"/>
      <c r="S61" s="13"/>
      <c r="T61" s="13"/>
    </row>
    <row r="62" spans="1:20" ht="9.6" customHeight="1">
      <c r="A62" s="67"/>
      <c r="B62" s="13"/>
      <c r="C62" s="13"/>
      <c r="D62" s="13"/>
      <c r="E62" s="13"/>
      <c r="F62" s="13"/>
      <c r="G62" s="13"/>
      <c r="H62" s="13"/>
      <c r="I62" s="13"/>
      <c r="J62" s="13"/>
      <c r="K62" s="13"/>
      <c r="L62" s="13"/>
      <c r="M62" s="13"/>
      <c r="N62" s="13"/>
      <c r="O62" s="13"/>
      <c r="P62" s="13"/>
      <c r="Q62" s="13"/>
      <c r="R62" s="13"/>
      <c r="S62" s="13"/>
      <c r="T62" s="13"/>
    </row>
    <row r="63" spans="1:20" ht="13.8">
      <c r="A63" s="67" t="s">
        <v>7</v>
      </c>
      <c r="B63" s="1132" t="s">
        <v>145</v>
      </c>
      <c r="C63" s="1132"/>
      <c r="D63" s="1132"/>
      <c r="E63" s="1132"/>
      <c r="F63" s="1132"/>
      <c r="G63" s="1132"/>
      <c r="H63" s="1132"/>
      <c r="I63" s="1132"/>
      <c r="J63" s="1132"/>
      <c r="K63" s="1132"/>
      <c r="L63" s="1132"/>
      <c r="M63" s="1132"/>
      <c r="N63" s="1132"/>
      <c r="O63" s="1132"/>
      <c r="P63" s="1132"/>
      <c r="Q63" s="1137"/>
      <c r="R63" s="13"/>
      <c r="S63" s="13"/>
      <c r="T63" s="13"/>
    </row>
    <row r="64" spans="1:20" ht="13.8">
      <c r="A64" s="67"/>
      <c r="B64" s="1132"/>
      <c r="C64" s="1132"/>
      <c r="D64" s="1132"/>
      <c r="E64" s="1132"/>
      <c r="F64" s="1132"/>
      <c r="G64" s="1132"/>
      <c r="H64" s="1132"/>
      <c r="I64" s="1132"/>
      <c r="J64" s="1132"/>
      <c r="K64" s="1132"/>
      <c r="L64" s="1132"/>
      <c r="M64" s="1132"/>
      <c r="N64" s="1132"/>
      <c r="O64" s="1132"/>
      <c r="P64" s="1132"/>
      <c r="Q64" s="1137"/>
      <c r="R64" s="13"/>
      <c r="S64" s="13"/>
      <c r="T64" s="13"/>
    </row>
    <row r="65" spans="1:20" ht="13.8">
      <c r="A65" s="67"/>
      <c r="B65" s="1132"/>
      <c r="C65" s="1132"/>
      <c r="D65" s="1132"/>
      <c r="E65" s="1132"/>
      <c r="F65" s="1132"/>
      <c r="G65" s="1132"/>
      <c r="H65" s="1132"/>
      <c r="I65" s="1132"/>
      <c r="J65" s="1132"/>
      <c r="K65" s="1132"/>
      <c r="L65" s="1132"/>
      <c r="M65" s="1132"/>
      <c r="N65" s="1132"/>
      <c r="O65" s="1132"/>
      <c r="P65" s="1132"/>
      <c r="Q65" s="1137"/>
      <c r="R65" s="13"/>
      <c r="S65" s="13"/>
      <c r="T65" s="13"/>
    </row>
    <row r="66" spans="1:20" ht="14.25" customHeight="1">
      <c r="A66" s="67"/>
      <c r="B66" s="1132"/>
      <c r="C66" s="1132"/>
      <c r="D66" s="1132"/>
      <c r="E66" s="1132"/>
      <c r="F66" s="1132"/>
      <c r="G66" s="1132"/>
      <c r="H66" s="1132"/>
      <c r="I66" s="1132"/>
      <c r="J66" s="1132"/>
      <c r="K66" s="1132"/>
      <c r="L66" s="1132"/>
      <c r="M66" s="1132"/>
      <c r="N66" s="1132"/>
      <c r="O66" s="1132"/>
      <c r="P66" s="1132"/>
      <c r="Q66" s="1137"/>
      <c r="R66" s="13"/>
      <c r="S66" s="13"/>
      <c r="T66" s="13"/>
    </row>
    <row r="67" spans="1:20" ht="8.4" customHeight="1">
      <c r="A67" s="67"/>
      <c r="B67" s="68"/>
      <c r="C67" s="68"/>
      <c r="D67" s="68"/>
      <c r="E67" s="68"/>
      <c r="F67" s="68"/>
      <c r="G67" s="68"/>
      <c r="H67" s="68"/>
      <c r="I67" s="68"/>
      <c r="J67" s="68"/>
      <c r="K67" s="68"/>
      <c r="L67" s="68"/>
      <c r="M67" s="68"/>
      <c r="N67" s="68"/>
      <c r="O67" s="68"/>
      <c r="P67" s="68"/>
      <c r="Q67" s="70"/>
      <c r="R67" s="13"/>
      <c r="S67" s="13"/>
      <c r="T67" s="13"/>
    </row>
    <row r="68" spans="1:20" ht="13.8">
      <c r="A68" s="67" t="s">
        <v>106</v>
      </c>
      <c r="B68" s="1141" t="s">
        <v>146</v>
      </c>
      <c r="C68" s="1141"/>
      <c r="D68" s="1141"/>
      <c r="E68" s="1141"/>
      <c r="F68" s="1141"/>
      <c r="G68" s="1141"/>
      <c r="H68" s="1141"/>
      <c r="I68" s="1141"/>
      <c r="J68" s="1141"/>
      <c r="K68" s="1141"/>
      <c r="L68" s="1141"/>
      <c r="M68" s="1141"/>
      <c r="N68" s="1141"/>
      <c r="O68" s="1141"/>
      <c r="P68" s="1141"/>
      <c r="Q68" s="1141"/>
      <c r="R68" s="13"/>
      <c r="S68" s="13"/>
      <c r="T68" s="13"/>
    </row>
    <row r="69" spans="1:20" ht="13.8">
      <c r="A69" s="67"/>
      <c r="B69" s="1141"/>
      <c r="C69" s="1141"/>
      <c r="D69" s="1141"/>
      <c r="E69" s="1141"/>
      <c r="F69" s="1141"/>
      <c r="G69" s="1141"/>
      <c r="H69" s="1141"/>
      <c r="I69" s="1141"/>
      <c r="J69" s="1141"/>
      <c r="K69" s="1141"/>
      <c r="L69" s="1141"/>
      <c r="M69" s="1141"/>
      <c r="N69" s="1141"/>
      <c r="O69" s="1141"/>
      <c r="P69" s="1141"/>
      <c r="Q69" s="1141"/>
      <c r="R69" s="13"/>
      <c r="S69" s="13"/>
      <c r="T69" s="13"/>
    </row>
    <row r="70" spans="1:20" ht="13.8">
      <c r="A70" s="67"/>
      <c r="B70" s="1141"/>
      <c r="C70" s="1141"/>
      <c r="D70" s="1141"/>
      <c r="E70" s="1141"/>
      <c r="F70" s="1141"/>
      <c r="G70" s="1141"/>
      <c r="H70" s="1141"/>
      <c r="I70" s="1141"/>
      <c r="J70" s="1141"/>
      <c r="K70" s="1141"/>
      <c r="L70" s="1141"/>
      <c r="M70" s="1141"/>
      <c r="N70" s="1141"/>
      <c r="O70" s="1141"/>
      <c r="P70" s="1141"/>
      <c r="Q70" s="1141"/>
      <c r="R70" s="13"/>
      <c r="S70" s="13"/>
      <c r="T70" s="13"/>
    </row>
    <row r="71" spans="1:20" ht="13.5" customHeight="1">
      <c r="A71" s="67"/>
      <c r="B71" s="1141"/>
      <c r="C71" s="1141"/>
      <c r="D71" s="1141"/>
      <c r="E71" s="1141"/>
      <c r="F71" s="1141"/>
      <c r="G71" s="1141"/>
      <c r="H71" s="1141"/>
      <c r="I71" s="1141"/>
      <c r="J71" s="1141"/>
      <c r="K71" s="1141"/>
      <c r="L71" s="1141"/>
      <c r="M71" s="1141"/>
      <c r="N71" s="1141"/>
      <c r="O71" s="1141"/>
      <c r="P71" s="1141"/>
      <c r="Q71" s="1141"/>
      <c r="R71" s="13"/>
      <c r="S71" s="13"/>
      <c r="T71" s="13"/>
    </row>
    <row r="72" spans="1:20" ht="8.4" customHeight="1">
      <c r="A72" s="67"/>
      <c r="B72" s="70"/>
      <c r="C72" s="70"/>
      <c r="D72" s="70"/>
      <c r="E72" s="70"/>
      <c r="F72" s="70"/>
      <c r="G72" s="70"/>
      <c r="H72" s="70"/>
      <c r="I72" s="70"/>
      <c r="J72" s="70"/>
      <c r="K72" s="70"/>
      <c r="L72" s="70"/>
      <c r="M72" s="70"/>
      <c r="N72" s="70"/>
      <c r="O72" s="70"/>
      <c r="P72" s="70"/>
      <c r="Q72" s="70"/>
      <c r="R72" s="13"/>
      <c r="S72" s="13"/>
      <c r="T72" s="13"/>
    </row>
    <row r="73" spans="1:20" ht="39.75" customHeight="1">
      <c r="A73" s="67" t="s">
        <v>147</v>
      </c>
      <c r="B73" s="1132" t="s">
        <v>148</v>
      </c>
      <c r="C73" s="1132"/>
      <c r="D73" s="1132"/>
      <c r="E73" s="1132"/>
      <c r="F73" s="1132"/>
      <c r="G73" s="1132"/>
      <c r="H73" s="1132"/>
      <c r="I73" s="1132"/>
      <c r="J73" s="1132"/>
      <c r="K73" s="1132"/>
      <c r="L73" s="1132"/>
      <c r="M73" s="1132"/>
      <c r="N73" s="1132"/>
      <c r="O73" s="1132"/>
      <c r="P73" s="1132"/>
      <c r="Q73" s="70"/>
      <c r="R73" s="13"/>
      <c r="S73" s="13"/>
      <c r="T73" s="13"/>
    </row>
    <row r="74" spans="1:20" ht="21.6" customHeight="1">
      <c r="A74" s="67"/>
      <c r="B74" s="82"/>
      <c r="C74" s="13"/>
      <c r="D74" s="13"/>
      <c r="E74" s="13"/>
      <c r="F74" s="13"/>
      <c r="G74" s="13"/>
      <c r="H74" s="13"/>
      <c r="I74" s="13"/>
      <c r="J74" s="13"/>
      <c r="K74" s="13"/>
      <c r="L74" s="82"/>
      <c r="M74" s="82"/>
      <c r="N74" s="82"/>
      <c r="O74" s="82"/>
      <c r="P74" s="82"/>
      <c r="Q74" s="83"/>
      <c r="R74" s="13"/>
      <c r="S74" s="13"/>
      <c r="T74" s="13"/>
    </row>
    <row r="75" spans="1:20" ht="18" customHeight="1">
      <c r="A75" s="67"/>
      <c r="B75" s="13"/>
      <c r="C75" s="13" t="s">
        <v>53</v>
      </c>
      <c r="D75" s="1142"/>
      <c r="E75" s="1142"/>
      <c r="F75" s="1142"/>
      <c r="G75" s="1142"/>
      <c r="H75" s="1142"/>
      <c r="I75" s="1142"/>
      <c r="J75" s="1142"/>
      <c r="K75" s="1142"/>
      <c r="L75" s="82"/>
      <c r="M75" s="82"/>
      <c r="N75" s="82"/>
      <c r="O75" s="82"/>
      <c r="P75" s="82"/>
      <c r="Q75" s="83"/>
      <c r="R75" s="13"/>
      <c r="S75" s="13"/>
      <c r="T75" s="13"/>
    </row>
    <row r="76" spans="1:20" ht="26.4" customHeight="1">
      <c r="A76" s="67"/>
      <c r="B76" s="13"/>
      <c r="C76" s="13"/>
      <c r="D76" s="13"/>
      <c r="E76" s="13"/>
      <c r="F76" s="13"/>
      <c r="G76" s="13"/>
      <c r="H76" s="13"/>
      <c r="I76" s="13"/>
      <c r="J76" s="13"/>
      <c r="K76" s="13"/>
      <c r="L76" s="13"/>
      <c r="M76" s="13"/>
      <c r="N76" s="13"/>
      <c r="O76" s="13"/>
      <c r="P76" s="13"/>
      <c r="Q76" s="13"/>
      <c r="R76" s="13"/>
      <c r="S76" s="13"/>
      <c r="T76" s="13"/>
    </row>
    <row r="77" spans="1:20" ht="18" customHeight="1">
      <c r="A77" s="1121" t="s">
        <v>149</v>
      </c>
      <c r="B77" s="1121"/>
      <c r="C77" s="1121"/>
      <c r="D77" s="1139"/>
      <c r="E77" s="1139"/>
      <c r="F77" s="1139"/>
      <c r="G77" s="1139"/>
      <c r="H77" s="1139"/>
      <c r="I77" s="1139"/>
      <c r="J77" s="1139"/>
      <c r="K77" s="1139"/>
      <c r="L77" s="13"/>
      <c r="M77" s="65" t="s">
        <v>55</v>
      </c>
      <c r="N77" s="1140"/>
      <c r="O77" s="1127"/>
      <c r="P77" s="1127"/>
      <c r="Q77" s="13"/>
      <c r="R77" s="13"/>
      <c r="S77" s="13"/>
      <c r="T77" s="13"/>
    </row>
    <row r="78" spans="1:20" ht="3" customHeight="1">
      <c r="A78" s="67"/>
      <c r="B78" s="13"/>
      <c r="C78" s="13"/>
      <c r="D78" s="13"/>
      <c r="E78" s="13"/>
      <c r="F78" s="13"/>
      <c r="G78" s="13"/>
      <c r="H78" s="13"/>
      <c r="I78" s="13"/>
      <c r="J78" s="13"/>
      <c r="K78" s="13"/>
      <c r="L78" s="13"/>
      <c r="M78" s="13"/>
      <c r="N78" s="13"/>
      <c r="O78" s="13"/>
      <c r="P78" s="13"/>
      <c r="Q78" s="13"/>
      <c r="R78" s="13"/>
      <c r="S78" s="13"/>
      <c r="T78" s="13"/>
    </row>
    <row r="79" spans="1:20" ht="18" customHeight="1">
      <c r="A79" s="67"/>
      <c r="B79" s="13"/>
      <c r="C79" s="13" t="s">
        <v>52</v>
      </c>
      <c r="D79" s="1142"/>
      <c r="E79" s="1142"/>
      <c r="F79" s="1142"/>
      <c r="G79" s="1142"/>
      <c r="H79" s="1142"/>
      <c r="I79" s="1142"/>
      <c r="J79" s="1142"/>
      <c r="K79" s="1142"/>
      <c r="L79" s="13"/>
      <c r="M79" s="13"/>
      <c r="N79" s="13"/>
      <c r="O79" s="13"/>
      <c r="P79" s="13"/>
      <c r="Q79" s="13"/>
      <c r="R79" s="13"/>
      <c r="S79" s="13"/>
      <c r="T79" s="13"/>
    </row>
    <row r="80" spans="1:20" ht="12" customHeight="1">
      <c r="A80" s="67"/>
      <c r="B80" s="13"/>
      <c r="C80" s="13"/>
      <c r="D80" s="13"/>
      <c r="E80" s="13"/>
      <c r="F80" s="13"/>
      <c r="G80" s="13"/>
      <c r="H80" s="13"/>
      <c r="I80" s="13"/>
      <c r="J80" s="13"/>
      <c r="K80" s="13"/>
      <c r="L80" s="13"/>
      <c r="M80" s="13"/>
      <c r="N80" s="13"/>
      <c r="O80" s="13"/>
      <c r="P80" s="13"/>
      <c r="Q80" s="13"/>
      <c r="R80" s="13"/>
      <c r="S80" s="13"/>
      <c r="T80" s="13"/>
    </row>
    <row r="81" spans="1:20" ht="13.8">
      <c r="A81" s="67"/>
      <c r="B81" s="13" t="s">
        <v>8</v>
      </c>
      <c r="C81" s="13"/>
      <c r="D81" s="13"/>
      <c r="E81" s="13"/>
      <c r="F81" s="13"/>
      <c r="G81" s="13"/>
      <c r="H81" s="13"/>
      <c r="I81" s="13"/>
      <c r="J81" s="13"/>
      <c r="K81" s="13"/>
      <c r="L81" s="13"/>
      <c r="M81" s="13"/>
      <c r="N81" s="13"/>
      <c r="O81" s="13"/>
      <c r="P81" s="13"/>
      <c r="Q81" s="13"/>
      <c r="R81" s="13"/>
      <c r="S81" s="13"/>
      <c r="T81" s="13"/>
    </row>
    <row r="82" spans="1:20" ht="6.6" customHeight="1">
      <c r="A82" s="67"/>
      <c r="B82" s="13"/>
      <c r="C82" s="13"/>
      <c r="D82" s="13"/>
      <c r="E82" s="13"/>
      <c r="F82" s="13"/>
      <c r="G82" s="13"/>
      <c r="H82" s="13"/>
      <c r="I82" s="13"/>
      <c r="J82" s="13"/>
      <c r="K82" s="13"/>
      <c r="L82" s="13"/>
      <c r="M82" s="13"/>
      <c r="N82" s="13"/>
      <c r="O82" s="13"/>
      <c r="P82" s="13"/>
      <c r="Q82" s="13"/>
      <c r="R82" s="13"/>
      <c r="S82" s="13"/>
      <c r="T82" s="13"/>
    </row>
    <row r="83" spans="1:20" ht="28.5" customHeight="1">
      <c r="A83" s="67"/>
      <c r="B83" s="1139"/>
      <c r="C83" s="1139"/>
      <c r="D83" s="1139"/>
      <c r="E83" s="1139"/>
      <c r="F83" s="1139"/>
      <c r="G83" s="1139"/>
      <c r="H83" s="1139"/>
      <c r="I83" s="1139"/>
      <c r="J83" s="1139"/>
      <c r="K83" s="71" t="s">
        <v>58</v>
      </c>
      <c r="L83" s="13"/>
      <c r="M83" s="13"/>
      <c r="N83" s="13"/>
      <c r="O83" s="13"/>
      <c r="P83" s="13"/>
      <c r="Q83" s="13"/>
      <c r="R83" s="13"/>
      <c r="S83" s="13"/>
      <c r="T83" s="13"/>
    </row>
    <row r="84" spans="1:20" ht="13.8">
      <c r="A84" s="67"/>
      <c r="B84" s="13" t="s">
        <v>10</v>
      </c>
      <c r="C84" s="13"/>
      <c r="D84" s="13"/>
      <c r="E84" s="13"/>
      <c r="F84" s="13"/>
      <c r="G84" s="13"/>
      <c r="H84" s="13"/>
      <c r="I84" s="13"/>
      <c r="J84" s="13"/>
      <c r="K84" s="13"/>
      <c r="L84" s="13"/>
      <c r="M84" s="13"/>
      <c r="N84" s="13"/>
      <c r="O84" s="13"/>
      <c r="P84" s="13"/>
      <c r="Q84" s="13"/>
      <c r="R84" s="13"/>
      <c r="S84" s="13"/>
      <c r="T84" s="13"/>
    </row>
    <row r="85" spans="1:20" ht="6.6" customHeight="1">
      <c r="A85" s="67"/>
      <c r="B85" s="13"/>
      <c r="C85" s="13"/>
      <c r="D85" s="13"/>
      <c r="E85" s="13"/>
      <c r="F85" s="13"/>
      <c r="G85" s="13"/>
      <c r="H85" s="13"/>
      <c r="I85" s="13"/>
      <c r="J85" s="13"/>
      <c r="K85" s="13"/>
      <c r="L85" s="13"/>
      <c r="M85" s="13"/>
      <c r="N85" s="13"/>
      <c r="O85" s="13"/>
      <c r="P85" s="13"/>
      <c r="Q85" s="13"/>
      <c r="R85" s="13"/>
      <c r="S85" s="13"/>
      <c r="T85" s="13"/>
    </row>
    <row r="86" spans="1:20" ht="18.75" customHeight="1">
      <c r="A86" s="67"/>
      <c r="B86" s="13" t="s">
        <v>59</v>
      </c>
      <c r="C86" s="13"/>
      <c r="D86" s="13"/>
      <c r="E86" s="65"/>
      <c r="F86" s="13"/>
      <c r="G86" s="105"/>
      <c r="H86" s="72" t="s">
        <v>56</v>
      </c>
      <c r="I86" s="1127"/>
      <c r="J86" s="1127"/>
      <c r="K86" s="1127"/>
      <c r="L86" s="13" t="s">
        <v>57</v>
      </c>
      <c r="M86" s="105"/>
      <c r="N86" s="13"/>
      <c r="O86" s="13"/>
      <c r="P86" s="13"/>
      <c r="Q86" s="13"/>
      <c r="R86" s="13"/>
      <c r="S86" s="13"/>
      <c r="T86" s="13"/>
    </row>
    <row r="87" spans="1:20" ht="7.95" customHeight="1">
      <c r="A87" s="67"/>
      <c r="B87" s="13"/>
      <c r="C87" s="13"/>
      <c r="D87" s="13"/>
      <c r="E87" s="13"/>
      <c r="F87" s="13"/>
      <c r="G87" s="13"/>
      <c r="H87" s="13"/>
      <c r="I87" s="13"/>
      <c r="J87" s="13"/>
      <c r="K87" s="13"/>
      <c r="L87" s="13"/>
      <c r="M87" s="13"/>
      <c r="N87" s="13"/>
      <c r="O87" s="13"/>
      <c r="P87" s="13"/>
      <c r="Q87" s="13"/>
      <c r="R87" s="13"/>
      <c r="S87" s="13"/>
      <c r="T87" s="13"/>
    </row>
    <row r="88" spans="1:20" ht="18" customHeight="1">
      <c r="A88" s="67"/>
      <c r="B88" s="13" t="s">
        <v>60</v>
      </c>
      <c r="C88" s="13"/>
      <c r="D88" s="13"/>
      <c r="E88" s="13"/>
      <c r="F88" s="1127"/>
      <c r="G88" s="1127"/>
      <c r="H88" s="1127"/>
      <c r="I88" s="1127"/>
      <c r="J88" s="1127"/>
      <c r="K88" s="1127"/>
      <c r="L88" s="1127"/>
      <c r="M88" s="1127"/>
      <c r="N88" s="13"/>
      <c r="O88" s="13"/>
      <c r="P88" s="13"/>
      <c r="Q88" s="13"/>
      <c r="R88" s="13"/>
      <c r="S88" s="13"/>
      <c r="T88" s="13"/>
    </row>
    <row r="89" spans="1:20" ht="9.6" customHeight="1">
      <c r="A89" s="67"/>
      <c r="B89" s="13"/>
      <c r="C89" s="13"/>
      <c r="D89" s="13"/>
      <c r="E89" s="13"/>
      <c r="F89" s="13"/>
      <c r="G89" s="13"/>
      <c r="H89" s="13"/>
      <c r="I89" s="13"/>
      <c r="J89" s="13"/>
      <c r="K89" s="13"/>
      <c r="L89" s="13"/>
      <c r="M89" s="13"/>
      <c r="N89" s="13"/>
      <c r="O89" s="13"/>
      <c r="P89" s="13"/>
      <c r="Q89" s="13"/>
      <c r="R89" s="13"/>
      <c r="S89" s="13"/>
      <c r="T89" s="13"/>
    </row>
    <row r="90" spans="1:20" ht="18" customHeight="1">
      <c r="A90" s="67"/>
      <c r="B90" s="13" t="s">
        <v>54</v>
      </c>
      <c r="C90" s="13"/>
      <c r="D90" s="13"/>
      <c r="E90" s="13"/>
      <c r="F90" s="13"/>
      <c r="G90" s="1143"/>
      <c r="H90" s="1143"/>
      <c r="I90" s="1143"/>
      <c r="J90" s="1143"/>
      <c r="K90" s="1143"/>
      <c r="L90" s="1143"/>
      <c r="M90" s="1143"/>
      <c r="N90" s="13"/>
      <c r="O90" s="13"/>
      <c r="P90" s="13"/>
      <c r="Q90" s="13"/>
      <c r="R90" s="13"/>
      <c r="S90" s="13"/>
      <c r="T90" s="13"/>
    </row>
    <row r="91" spans="1:20" ht="8.4" customHeight="1">
      <c r="A91" s="67"/>
      <c r="B91" s="13"/>
      <c r="C91" s="13"/>
      <c r="D91" s="13"/>
      <c r="E91" s="13"/>
      <c r="F91" s="13"/>
      <c r="G91" s="13"/>
      <c r="H91" s="13"/>
      <c r="I91" s="13"/>
      <c r="J91" s="13"/>
      <c r="K91" s="13"/>
      <c r="L91" s="13"/>
      <c r="M91" s="13"/>
      <c r="N91" s="13"/>
      <c r="O91" s="13"/>
      <c r="P91" s="13"/>
      <c r="Q91" s="13"/>
      <c r="R91" s="13"/>
      <c r="S91" s="13"/>
      <c r="T91" s="13"/>
    </row>
    <row r="92" spans="1:20" ht="13.8">
      <c r="A92" s="67"/>
      <c r="B92" s="1138" t="s">
        <v>150</v>
      </c>
      <c r="C92" s="1138"/>
      <c r="D92" s="1138"/>
      <c r="E92" s="1138"/>
      <c r="F92" s="1138"/>
      <c r="G92" s="1138"/>
      <c r="H92" s="1138"/>
      <c r="I92" s="1138"/>
      <c r="J92" s="1138"/>
      <c r="K92" s="1138"/>
      <c r="L92" s="1138"/>
      <c r="M92" s="1138"/>
      <c r="N92" s="1138"/>
      <c r="O92" s="1138"/>
      <c r="P92" s="1138"/>
      <c r="Q92" s="1138"/>
      <c r="R92" s="13"/>
      <c r="S92" s="13"/>
      <c r="T92" s="13"/>
    </row>
    <row r="93" spans="1:20" ht="13.8">
      <c r="A93" s="67"/>
      <c r="B93" s="1138"/>
      <c r="C93" s="1138"/>
      <c r="D93" s="1138"/>
      <c r="E93" s="1138"/>
      <c r="F93" s="1138"/>
      <c r="G93" s="1138"/>
      <c r="H93" s="1138"/>
      <c r="I93" s="1138"/>
      <c r="J93" s="1138"/>
      <c r="K93" s="1138"/>
      <c r="L93" s="1138"/>
      <c r="M93" s="1138"/>
      <c r="N93" s="1138"/>
      <c r="O93" s="1138"/>
      <c r="P93" s="1138"/>
      <c r="Q93" s="1138"/>
      <c r="R93" s="13"/>
      <c r="S93" s="13"/>
      <c r="T93" s="13"/>
    </row>
    <row r="94" spans="1:20" ht="29.4" customHeight="1">
      <c r="A94" s="67"/>
      <c r="B94" s="1138"/>
      <c r="C94" s="1138"/>
      <c r="D94" s="1138"/>
      <c r="E94" s="1138"/>
      <c r="F94" s="1138"/>
      <c r="G94" s="1138"/>
      <c r="H94" s="1138"/>
      <c r="I94" s="1138"/>
      <c r="J94" s="1138"/>
      <c r="K94" s="1138"/>
      <c r="L94" s="1138"/>
      <c r="M94" s="1138"/>
      <c r="N94" s="1138"/>
      <c r="O94" s="1138"/>
      <c r="P94" s="1138"/>
      <c r="Q94" s="1138"/>
      <c r="R94" s="13"/>
      <c r="S94" s="13"/>
      <c r="T94" s="13"/>
    </row>
    <row r="95" spans="1:20" ht="7.2" customHeight="1">
      <c r="A95" s="67"/>
      <c r="B95" s="13"/>
      <c r="C95" s="13"/>
      <c r="D95" s="13"/>
      <c r="E95" s="13"/>
      <c r="F95" s="13"/>
      <c r="G95" s="13"/>
      <c r="H95" s="13"/>
      <c r="I95" s="13"/>
      <c r="J95" s="13"/>
      <c r="K95" s="13"/>
      <c r="L95" s="13"/>
      <c r="M95" s="13"/>
      <c r="N95" s="13"/>
      <c r="O95" s="13"/>
      <c r="P95" s="13"/>
      <c r="Q95" s="13"/>
      <c r="R95" s="13"/>
      <c r="S95" s="13"/>
      <c r="T95" s="13"/>
    </row>
    <row r="96" spans="1:20" ht="13.8">
      <c r="A96" s="67"/>
      <c r="B96" s="29" t="s">
        <v>9</v>
      </c>
      <c r="C96" s="13"/>
      <c r="D96" s="13"/>
      <c r="E96" s="13"/>
      <c r="F96" s="13"/>
      <c r="G96" s="13"/>
      <c r="H96" s="13"/>
      <c r="I96" s="13"/>
      <c r="J96" s="13"/>
      <c r="K96" s="13"/>
      <c r="L96" s="13"/>
      <c r="M96" s="13"/>
      <c r="N96" s="13"/>
      <c r="O96" s="13"/>
      <c r="P96" s="13"/>
      <c r="Q96" s="13"/>
      <c r="R96" s="13"/>
      <c r="S96" s="13"/>
      <c r="T96" s="13"/>
    </row>
    <row r="97" spans="1:20" ht="5.4" customHeight="1">
      <c r="A97" s="67"/>
      <c r="B97" s="13"/>
      <c r="C97" s="13"/>
      <c r="D97" s="13"/>
      <c r="E97" s="13"/>
      <c r="F97" s="13"/>
      <c r="G97" s="13"/>
      <c r="H97" s="13"/>
      <c r="I97" s="13"/>
      <c r="J97" s="13"/>
      <c r="K97" s="13"/>
      <c r="L97" s="13"/>
      <c r="M97" s="13"/>
      <c r="N97" s="13"/>
      <c r="O97" s="13"/>
      <c r="P97" s="13"/>
      <c r="Q97" s="13"/>
      <c r="R97" s="13"/>
      <c r="S97" s="13"/>
      <c r="T97" s="13"/>
    </row>
    <row r="98" spans="1:20" ht="13.8">
      <c r="A98" s="67"/>
      <c r="B98" s="1138" t="s">
        <v>151</v>
      </c>
      <c r="C98" s="1138"/>
      <c r="D98" s="1138"/>
      <c r="E98" s="1138"/>
      <c r="F98" s="1138"/>
      <c r="G98" s="1138"/>
      <c r="H98" s="1138"/>
      <c r="I98" s="1138"/>
      <c r="J98" s="1138"/>
      <c r="K98" s="1138"/>
      <c r="L98" s="1138"/>
      <c r="M98" s="1138"/>
      <c r="N98" s="1138"/>
      <c r="O98" s="1138"/>
      <c r="P98" s="1138"/>
      <c r="Q98" s="1138"/>
      <c r="R98" s="13"/>
      <c r="S98" s="13"/>
      <c r="T98" s="13"/>
    </row>
    <row r="99" spans="1:20" ht="13.8">
      <c r="A99" s="67"/>
      <c r="B99" s="1138"/>
      <c r="C99" s="1138"/>
      <c r="D99" s="1138"/>
      <c r="E99" s="1138"/>
      <c r="F99" s="1138"/>
      <c r="G99" s="1138"/>
      <c r="H99" s="1138"/>
      <c r="I99" s="1138"/>
      <c r="J99" s="1138"/>
      <c r="K99" s="1138"/>
      <c r="L99" s="1138"/>
      <c r="M99" s="1138"/>
      <c r="N99" s="1138"/>
      <c r="O99" s="1138"/>
      <c r="P99" s="1138"/>
      <c r="Q99" s="1138"/>
      <c r="R99" s="13"/>
      <c r="S99" s="13"/>
      <c r="T99" s="13"/>
    </row>
    <row r="100" spans="1:20" ht="13.8">
      <c r="A100" s="67"/>
      <c r="B100" s="1138"/>
      <c r="C100" s="1138"/>
      <c r="D100" s="1138"/>
      <c r="E100" s="1138"/>
      <c r="F100" s="1138"/>
      <c r="G100" s="1138"/>
      <c r="H100" s="1138"/>
      <c r="I100" s="1138"/>
      <c r="J100" s="1138"/>
      <c r="K100" s="1138"/>
      <c r="L100" s="1138"/>
      <c r="M100" s="1138"/>
      <c r="N100" s="1138"/>
      <c r="O100" s="1138"/>
      <c r="P100" s="1138"/>
      <c r="Q100" s="1138"/>
      <c r="R100" s="13"/>
      <c r="S100" s="13"/>
      <c r="T100" s="13"/>
    </row>
    <row r="101" spans="1:20" ht="13.8">
      <c r="A101" s="67"/>
      <c r="B101" s="1138"/>
      <c r="C101" s="1138"/>
      <c r="D101" s="1138"/>
      <c r="E101" s="1138"/>
      <c r="F101" s="1138"/>
      <c r="G101" s="1138"/>
      <c r="H101" s="1138"/>
      <c r="I101" s="1138"/>
      <c r="J101" s="1138"/>
      <c r="K101" s="1138"/>
      <c r="L101" s="1138"/>
      <c r="M101" s="1138"/>
      <c r="N101" s="1138"/>
      <c r="O101" s="1138"/>
      <c r="P101" s="1138"/>
      <c r="Q101" s="1138"/>
      <c r="R101" s="13"/>
      <c r="S101" s="13"/>
      <c r="T101" s="13"/>
    </row>
    <row r="102" spans="1:20" ht="14.25" customHeight="1">
      <c r="A102" s="67"/>
      <c r="B102" s="1138"/>
      <c r="C102" s="1138"/>
      <c r="D102" s="1138"/>
      <c r="E102" s="1138"/>
      <c r="F102" s="1138"/>
      <c r="G102" s="1138"/>
      <c r="H102" s="1138"/>
      <c r="I102" s="1138"/>
      <c r="J102" s="1138"/>
      <c r="K102" s="1138"/>
      <c r="L102" s="1138"/>
      <c r="M102" s="1138"/>
      <c r="N102" s="1138"/>
      <c r="O102" s="1138"/>
      <c r="P102" s="1138"/>
      <c r="Q102" s="1138"/>
      <c r="R102" s="13"/>
      <c r="S102" s="13"/>
      <c r="T102" s="13"/>
    </row>
    <row r="103" spans="1:20" ht="43.2" customHeight="1" thickBot="1">
      <c r="A103" s="67"/>
      <c r="B103" s="351"/>
      <c r="C103" s="351"/>
      <c r="D103" s="351"/>
      <c r="E103" s="351"/>
      <c r="F103" s="351"/>
      <c r="G103" s="351"/>
      <c r="H103" s="351"/>
      <c r="I103" s="351"/>
      <c r="J103" s="351"/>
      <c r="K103" s="351"/>
      <c r="L103" s="351"/>
      <c r="M103" s="351"/>
      <c r="N103" s="351"/>
      <c r="O103" s="351"/>
      <c r="P103" s="351"/>
      <c r="Q103" s="351"/>
      <c r="R103" s="13"/>
      <c r="S103" s="13"/>
      <c r="T103" s="13"/>
    </row>
    <row r="104" spans="1:20" ht="13.5" customHeight="1" thickTop="1">
      <c r="A104" s="67"/>
      <c r="B104" s="1128">
        <f ca="1">NOW()</f>
        <v>46076.352089236112</v>
      </c>
      <c r="C104" s="1128"/>
      <c r="D104" s="1128"/>
      <c r="E104" s="1128"/>
      <c r="F104" s="1128"/>
      <c r="G104" s="13"/>
      <c r="H104" s="1125" t="str">
        <f>'1'!J74</f>
        <v>Published: 02/23/2026</v>
      </c>
      <c r="I104" s="1125"/>
      <c r="J104" s="1125"/>
      <c r="K104" s="1125"/>
      <c r="L104" s="13"/>
      <c r="M104" s="13"/>
      <c r="N104" s="13"/>
      <c r="O104" s="13"/>
      <c r="P104" s="13"/>
      <c r="Q104" s="73" t="s">
        <v>246</v>
      </c>
      <c r="R104" s="13"/>
      <c r="S104" s="13"/>
      <c r="T104" s="13"/>
    </row>
    <row r="105" spans="1:20" ht="13.8">
      <c r="A105" s="67"/>
      <c r="B105" s="33"/>
      <c r="C105" s="33"/>
      <c r="D105" s="33"/>
      <c r="E105" s="33"/>
      <c r="F105" s="33"/>
      <c r="G105" s="33"/>
      <c r="H105" s="33"/>
      <c r="I105" s="33"/>
      <c r="J105" s="33"/>
      <c r="K105" s="33"/>
      <c r="L105" s="33"/>
      <c r="M105" s="33"/>
      <c r="N105" s="33"/>
      <c r="O105" s="74"/>
      <c r="P105" s="13"/>
      <c r="Q105" s="13"/>
      <c r="R105" s="13"/>
      <c r="S105" s="13"/>
      <c r="T105" s="13"/>
    </row>
  </sheetData>
  <sheetProtection algorithmName="SHA-512" hashValue="oFJTjHQjtd2L3PD42b0UOKv9q/w9isf/zEO3LvKXFouFCqqMDuJ/2W1QWA324Urhrgqr2b7RN/jUPW7he6d0wg==" saltValue="ATGsvj0CWjseCZiItpcAjA==" spinCount="100000" sheet="1" objects="1" scenarios="1"/>
  <mergeCells count="48">
    <mergeCell ref="A20:G20"/>
    <mergeCell ref="A53:H53"/>
    <mergeCell ref="A1:I1"/>
    <mergeCell ref="B63:Q66"/>
    <mergeCell ref="B98:Q102"/>
    <mergeCell ref="B92:Q94"/>
    <mergeCell ref="D77:K77"/>
    <mergeCell ref="N77:P77"/>
    <mergeCell ref="B58:Q61"/>
    <mergeCell ref="B68:Q71"/>
    <mergeCell ref="B73:P73"/>
    <mergeCell ref="D75:K75"/>
    <mergeCell ref="D79:K79"/>
    <mergeCell ref="G90:M90"/>
    <mergeCell ref="I86:K86"/>
    <mergeCell ref="B83:J83"/>
    <mergeCell ref="B44:Q44"/>
    <mergeCell ref="A3:Q3"/>
    <mergeCell ref="J51:K51"/>
    <mergeCell ref="B5:Q5"/>
    <mergeCell ref="B42:Q42"/>
    <mergeCell ref="B7:Q7"/>
    <mergeCell ref="B9:Q9"/>
    <mergeCell ref="B18:F18"/>
    <mergeCell ref="B11:Q11"/>
    <mergeCell ref="B13:Q13"/>
    <mergeCell ref="B15:Q15"/>
    <mergeCell ref="B17:Q17"/>
    <mergeCell ref="J18:K18"/>
    <mergeCell ref="B36:Q36"/>
    <mergeCell ref="B38:Q38"/>
    <mergeCell ref="B40:Q40"/>
    <mergeCell ref="H104:K104"/>
    <mergeCell ref="B50:Q50"/>
    <mergeCell ref="F88:M88"/>
    <mergeCell ref="B104:F104"/>
    <mergeCell ref="A22:Q22"/>
    <mergeCell ref="A55:Q55"/>
    <mergeCell ref="A77:C77"/>
    <mergeCell ref="B51:F51"/>
    <mergeCell ref="B24:Q24"/>
    <mergeCell ref="B26:Q26"/>
    <mergeCell ref="B28:Q28"/>
    <mergeCell ref="B30:Q30"/>
    <mergeCell ref="B32:Q32"/>
    <mergeCell ref="B34:Q34"/>
    <mergeCell ref="B46:Q46"/>
    <mergeCell ref="B48:Q48"/>
  </mergeCells>
  <phoneticPr fontId="6" type="noConversion"/>
  <printOptions horizontalCentered="1"/>
  <pageMargins left="0.4" right="0.4" top="0.43" bottom="0.4" header="0.25" footer="0.25"/>
  <pageSetup scale="97" orientation="portrait" r:id="rId1"/>
  <headerFooter scaleWithDoc="0" alignWithMargins="0"/>
  <rowBreaks count="2" manualBreakCount="2">
    <brk id="19" max="16" man="1"/>
    <brk id="52"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
    <pageSetUpPr fitToPage="1"/>
  </sheetPr>
  <dimension ref="A1:R561"/>
  <sheetViews>
    <sheetView zoomScale="90" zoomScaleNormal="90" workbookViewId="0"/>
  </sheetViews>
  <sheetFormatPr defaultColWidth="9.109375" defaultRowHeight="12.75" customHeight="1"/>
  <cols>
    <col min="1" max="1" width="29.5546875" customWidth="1"/>
    <col min="2" max="2" width="18.5546875" customWidth="1"/>
    <col min="3" max="3" width="12" customWidth="1"/>
    <col min="4" max="4" width="8.88671875" customWidth="1"/>
    <col min="5" max="5" width="14.5546875" customWidth="1"/>
    <col min="6" max="6" width="89.109375" bestFit="1" customWidth="1"/>
    <col min="7" max="7" width="11.33203125" customWidth="1"/>
    <col min="8" max="8" width="25.33203125" customWidth="1"/>
    <col min="9" max="18" width="8.88671875" customWidth="1"/>
  </cols>
  <sheetData>
    <row r="1" spans="1:18" ht="15.6">
      <c r="A1" s="29" t="s">
        <v>186</v>
      </c>
      <c r="B1" s="29" t="s">
        <v>191</v>
      </c>
      <c r="C1" s="169" t="s">
        <v>192</v>
      </c>
      <c r="D1" s="13"/>
      <c r="E1" s="13"/>
      <c r="F1" s="275"/>
      <c r="G1" s="275"/>
      <c r="H1" s="13"/>
      <c r="I1" s="563" t="s">
        <v>661</v>
      </c>
      <c r="J1" s="13"/>
      <c r="K1" s="13"/>
      <c r="L1" s="13"/>
      <c r="M1" s="65"/>
      <c r="N1" s="13"/>
      <c r="O1" s="13"/>
      <c r="P1" s="13"/>
      <c r="Q1" s="13"/>
      <c r="R1" s="194" t="s">
        <v>457</v>
      </c>
    </row>
    <row r="2" spans="1:18" ht="13.8">
      <c r="A2" s="13"/>
      <c r="B2" s="13" t="s">
        <v>15</v>
      </c>
      <c r="C2" s="13"/>
      <c r="D2" s="13"/>
      <c r="E2" s="13"/>
      <c r="F2" s="271"/>
      <c r="G2" s="271"/>
      <c r="H2" s="13"/>
      <c r="I2" s="13" t="s">
        <v>35</v>
      </c>
      <c r="J2" s="13" t="s">
        <v>36</v>
      </c>
      <c r="K2" s="13" t="s">
        <v>37</v>
      </c>
      <c r="L2" s="13" t="s">
        <v>38</v>
      </c>
      <c r="M2" s="65" t="s">
        <v>39</v>
      </c>
      <c r="N2" s="13"/>
      <c r="O2" s="13"/>
      <c r="P2" s="13"/>
      <c r="Q2" s="13"/>
      <c r="R2" s="13" t="s">
        <v>570</v>
      </c>
    </row>
    <row r="3" spans="1:18" ht="13.8">
      <c r="A3" s="13" t="s">
        <v>266</v>
      </c>
      <c r="B3" s="13" t="s">
        <v>14</v>
      </c>
      <c r="C3" s="13"/>
      <c r="D3" s="13"/>
      <c r="E3" s="13"/>
      <c r="F3" s="271"/>
      <c r="G3" s="271"/>
      <c r="H3" s="268" t="s">
        <v>688</v>
      </c>
      <c r="I3" s="546">
        <f>'5-SF_Det'!G39</f>
        <v>0</v>
      </c>
      <c r="J3" s="546">
        <f>'5-SF_Det'!H39</f>
        <v>0</v>
      </c>
      <c r="K3" s="546">
        <f>'5-SF_Det'!I39</f>
        <v>0</v>
      </c>
      <c r="L3" s="546">
        <f>'5-SF_Det'!J39</f>
        <v>0</v>
      </c>
      <c r="M3" s="660">
        <f>'5-SF_Det'!K39</f>
        <v>0</v>
      </c>
      <c r="N3" s="268"/>
      <c r="O3" s="13"/>
      <c r="P3" s="13"/>
      <c r="Q3" s="13"/>
      <c r="R3" s="13" t="s">
        <v>571</v>
      </c>
    </row>
    <row r="4" spans="1:18" ht="13.8">
      <c r="A4" s="13" t="s">
        <v>187</v>
      </c>
      <c r="B4" s="13"/>
      <c r="C4" s="13"/>
      <c r="D4" s="13"/>
      <c r="E4" s="13"/>
      <c r="F4" s="271"/>
      <c r="G4" s="271"/>
      <c r="H4" s="13" t="s">
        <v>683</v>
      </c>
      <c r="I4" s="547">
        <f>'5-SF_Att'!G39</f>
        <v>0</v>
      </c>
      <c r="J4" s="547">
        <f>'5-SF_Att'!H39</f>
        <v>0</v>
      </c>
      <c r="K4" s="547">
        <f>'5-SF_Att'!I39</f>
        <v>0</v>
      </c>
      <c r="L4" s="547">
        <f>'5-SF_Att'!J39</f>
        <v>0</v>
      </c>
      <c r="M4" s="661">
        <f>'5-SF_Att'!K39</f>
        <v>0</v>
      </c>
      <c r="N4" s="13"/>
      <c r="O4" s="13"/>
      <c r="P4" s="13"/>
      <c r="Q4" s="13"/>
      <c r="R4" s="13" t="s">
        <v>572</v>
      </c>
    </row>
    <row r="5" spans="1:18" ht="13.8">
      <c r="A5" s="13"/>
      <c r="B5" s="13"/>
      <c r="C5" s="13"/>
      <c r="D5" s="13"/>
      <c r="E5" s="13"/>
      <c r="F5" s="271"/>
      <c r="G5" s="271"/>
      <c r="H5" s="13" t="s">
        <v>689</v>
      </c>
      <c r="I5" s="547">
        <f>'5-Apt_2-4'!G38</f>
        <v>0</v>
      </c>
      <c r="J5" s="547">
        <f>'5-Apt_2-4'!H38</f>
        <v>0</v>
      </c>
      <c r="K5" s="547">
        <f>'5-Apt_2-4'!I38</f>
        <v>0</v>
      </c>
      <c r="L5" s="547">
        <f>'5-Apt_2-4'!J38</f>
        <v>0</v>
      </c>
      <c r="M5" s="661">
        <f>'5-Apt_2-4'!K38</f>
        <v>0</v>
      </c>
      <c r="N5" s="13"/>
      <c r="O5" s="13"/>
      <c r="P5" s="13"/>
      <c r="Q5" s="13"/>
      <c r="R5" s="13" t="s">
        <v>573</v>
      </c>
    </row>
    <row r="6" spans="1:18" ht="13.8">
      <c r="A6" s="29" t="s">
        <v>193</v>
      </c>
      <c r="B6" s="13"/>
      <c r="C6" s="13"/>
      <c r="D6" s="13"/>
      <c r="E6" s="13"/>
      <c r="F6" s="271"/>
      <c r="G6" s="271"/>
      <c r="H6" s="13" t="s">
        <v>559</v>
      </c>
      <c r="I6" s="547">
        <f>'5-Apt_5+'!G38</f>
        <v>0</v>
      </c>
      <c r="J6" s="547">
        <f>'5-Apt_5+'!H38</f>
        <v>0</v>
      </c>
      <c r="K6" s="547">
        <f>'5-Apt_5+'!I38</f>
        <v>0</v>
      </c>
      <c r="L6" s="547">
        <f>'5-Apt_5+'!J38</f>
        <v>0</v>
      </c>
      <c r="M6" s="660">
        <f>'5-Apt_5+'!K38</f>
        <v>0</v>
      </c>
      <c r="N6" s="268"/>
      <c r="O6" s="13"/>
      <c r="P6" s="13"/>
      <c r="Q6" s="13"/>
      <c r="R6" s="13" t="s">
        <v>574</v>
      </c>
    </row>
    <row r="7" spans="1:18" ht="24.75" customHeight="1">
      <c r="A7" s="106" t="s">
        <v>188</v>
      </c>
      <c r="B7" s="13"/>
      <c r="C7" s="13"/>
      <c r="D7" s="13"/>
      <c r="E7" s="13"/>
      <c r="F7" s="271"/>
      <c r="G7" s="271"/>
      <c r="H7" s="268"/>
      <c r="I7" s="268"/>
      <c r="J7" s="268"/>
      <c r="K7" s="268"/>
      <c r="L7" s="268"/>
      <c r="M7" s="277"/>
      <c r="N7" s="268"/>
      <c r="O7" s="13"/>
      <c r="P7" s="13"/>
      <c r="Q7" s="13"/>
      <c r="R7" s="13" t="s">
        <v>575</v>
      </c>
    </row>
    <row r="8" spans="1:18" ht="13.8">
      <c r="A8" s="106" t="s">
        <v>189</v>
      </c>
      <c r="B8" s="13"/>
      <c r="C8" s="13"/>
      <c r="D8" s="13"/>
      <c r="E8" s="13"/>
      <c r="F8" s="271"/>
      <c r="G8" s="271"/>
      <c r="H8" s="13"/>
      <c r="I8" s="13"/>
      <c r="J8" s="13"/>
      <c r="K8" s="13"/>
      <c r="L8" s="13"/>
      <c r="M8" s="65"/>
      <c r="N8" s="13"/>
      <c r="O8" s="13"/>
      <c r="P8" s="13"/>
      <c r="Q8" s="13"/>
      <c r="R8" s="13" t="s">
        <v>206</v>
      </c>
    </row>
    <row r="9" spans="1:18" ht="13.8">
      <c r="A9" s="13" t="s">
        <v>190</v>
      </c>
      <c r="B9" s="13"/>
      <c r="C9" s="13"/>
      <c r="D9" s="13"/>
      <c r="E9" s="13"/>
      <c r="F9" s="271"/>
      <c r="G9" s="271"/>
      <c r="H9" s="13"/>
      <c r="I9" s="13"/>
      <c r="J9" s="13"/>
      <c r="K9" s="13"/>
      <c r="L9" s="13"/>
      <c r="M9" s="65"/>
      <c r="N9" s="13"/>
      <c r="O9" s="13"/>
      <c r="P9" s="13"/>
      <c r="Q9" s="13"/>
      <c r="R9" s="13" t="s">
        <v>576</v>
      </c>
    </row>
    <row r="10" spans="1:18" ht="13.8">
      <c r="A10" s="13" t="s">
        <v>127</v>
      </c>
      <c r="B10" s="13"/>
      <c r="C10" s="13"/>
      <c r="D10" s="13"/>
      <c r="E10" s="13"/>
      <c r="F10" s="275" t="s">
        <v>304</v>
      </c>
      <c r="G10" s="275"/>
      <c r="H10" s="13"/>
      <c r="I10" s="13"/>
      <c r="J10" s="13"/>
      <c r="K10" s="13"/>
      <c r="L10" s="13"/>
      <c r="M10" s="65"/>
      <c r="N10" s="13"/>
      <c r="O10" s="13"/>
      <c r="P10" s="13"/>
      <c r="Q10" s="13"/>
      <c r="R10" s="13" t="s">
        <v>577</v>
      </c>
    </row>
    <row r="11" spans="1:18" ht="13.8">
      <c r="A11" s="13" t="s">
        <v>209</v>
      </c>
      <c r="B11" s="13"/>
      <c r="C11" s="13"/>
      <c r="D11" s="13"/>
      <c r="E11" s="13"/>
      <c r="F11" s="276" t="s">
        <v>297</v>
      </c>
      <c r="G11" s="276"/>
      <c r="H11" s="13"/>
      <c r="I11" s="13"/>
      <c r="J11" s="13"/>
      <c r="K11" s="13"/>
      <c r="L11" s="13"/>
      <c r="M11" s="65"/>
      <c r="N11" s="13"/>
      <c r="O11" s="13"/>
      <c r="P11" s="13"/>
      <c r="Q11" s="13"/>
      <c r="R11" s="13" t="s">
        <v>578</v>
      </c>
    </row>
    <row r="12" spans="1:18" ht="13.8">
      <c r="A12" s="13"/>
      <c r="B12" s="13"/>
      <c r="C12" s="13"/>
      <c r="D12" s="13"/>
      <c r="E12" s="13"/>
      <c r="F12" s="276" t="s">
        <v>237</v>
      </c>
      <c r="G12" s="276"/>
      <c r="H12" s="13"/>
      <c r="I12" s="13"/>
      <c r="J12" s="13"/>
      <c r="K12" s="13"/>
      <c r="L12" s="13"/>
      <c r="M12" s="65"/>
      <c r="N12" s="13"/>
      <c r="O12" s="13"/>
      <c r="P12" s="13"/>
      <c r="Q12" s="13"/>
      <c r="R12" s="13" t="s">
        <v>579</v>
      </c>
    </row>
    <row r="13" spans="1:18" ht="13.8">
      <c r="A13" s="13"/>
      <c r="B13" s="13"/>
      <c r="C13" s="13"/>
      <c r="D13" s="13"/>
      <c r="E13" s="13"/>
      <c r="F13" s="271" t="s">
        <v>301</v>
      </c>
      <c r="G13" s="276"/>
      <c r="H13" s="13"/>
      <c r="I13" s="13"/>
      <c r="J13" s="13"/>
      <c r="K13" s="13"/>
      <c r="L13" s="13"/>
      <c r="M13" s="65"/>
      <c r="N13" s="13"/>
      <c r="O13" s="13"/>
      <c r="P13" s="13"/>
      <c r="Q13" s="13"/>
      <c r="R13" s="13" t="s">
        <v>580</v>
      </c>
    </row>
    <row r="14" spans="1:18" ht="13.8">
      <c r="A14" s="13"/>
      <c r="B14" s="13"/>
      <c r="C14" s="13"/>
      <c r="D14" s="13"/>
      <c r="E14" s="13"/>
      <c r="F14" s="276" t="s">
        <v>239</v>
      </c>
      <c r="G14" s="271"/>
      <c r="H14" s="13"/>
      <c r="I14" s="13"/>
      <c r="J14" s="13"/>
      <c r="K14" s="13"/>
      <c r="L14" s="13"/>
      <c r="M14" s="65"/>
      <c r="N14" s="13"/>
      <c r="O14" s="13"/>
      <c r="P14" s="13"/>
      <c r="Q14" s="13"/>
      <c r="R14" s="13" t="s">
        <v>581</v>
      </c>
    </row>
    <row r="15" spans="1:18" ht="13.8">
      <c r="A15" s="326" t="s">
        <v>207</v>
      </c>
      <c r="B15" s="65"/>
      <c r="C15" s="65"/>
      <c r="D15" s="13"/>
      <c r="E15" s="13"/>
      <c r="F15" s="276" t="s">
        <v>674</v>
      </c>
      <c r="G15" s="276"/>
      <c r="H15" s="13"/>
      <c r="I15" s="13"/>
      <c r="J15" s="13"/>
      <c r="K15" s="13"/>
      <c r="L15" s="13"/>
      <c r="M15" s="65"/>
      <c r="N15" s="13"/>
      <c r="O15" s="13"/>
      <c r="P15" s="13"/>
      <c r="Q15" s="13"/>
      <c r="R15" s="13" t="s">
        <v>357</v>
      </c>
    </row>
    <row r="16" spans="1:18" ht="13.8">
      <c r="A16" s="65" t="s">
        <v>415</v>
      </c>
      <c r="B16" s="65" t="s">
        <v>357</v>
      </c>
      <c r="C16" s="65"/>
      <c r="D16" s="13"/>
      <c r="E16" s="13"/>
      <c r="F16" s="271"/>
      <c r="G16" s="271"/>
      <c r="H16" s="13"/>
      <c r="I16" s="13"/>
      <c r="J16" s="13"/>
      <c r="K16" s="13"/>
      <c r="L16" s="13"/>
      <c r="M16" s="65"/>
      <c r="N16" s="13"/>
      <c r="O16" s="13"/>
      <c r="P16" s="13"/>
      <c r="Q16" s="13"/>
      <c r="R16" s="13" t="s">
        <v>582</v>
      </c>
    </row>
    <row r="17" spans="1:18" ht="13.8">
      <c r="A17" s="65" t="s">
        <v>408</v>
      </c>
      <c r="B17" s="65">
        <v>4</v>
      </c>
      <c r="C17" s="65"/>
      <c r="D17" s="13"/>
      <c r="E17" s="13"/>
      <c r="F17" s="271"/>
      <c r="G17" s="271"/>
      <c r="H17" s="13"/>
      <c r="I17" s="13"/>
      <c r="J17" s="13"/>
      <c r="K17" s="13"/>
      <c r="L17" s="13"/>
      <c r="M17" s="65"/>
      <c r="N17" s="13"/>
      <c r="O17" s="13"/>
      <c r="P17" s="13"/>
      <c r="Q17" s="13"/>
      <c r="R17" s="13" t="s">
        <v>583</v>
      </c>
    </row>
    <row r="18" spans="1:18" ht="14.4" thickBot="1">
      <c r="A18" s="65" t="s">
        <v>618</v>
      </c>
      <c r="B18" s="65">
        <v>5</v>
      </c>
      <c r="C18" s="65"/>
      <c r="D18" s="13"/>
      <c r="E18" s="13"/>
      <c r="F18" s="271"/>
      <c r="G18" s="271"/>
      <c r="H18" s="13"/>
      <c r="I18" s="13"/>
      <c r="J18" s="13"/>
      <c r="K18" s="13"/>
      <c r="L18" s="13"/>
      <c r="M18" s="65"/>
      <c r="N18" s="13"/>
      <c r="O18" s="13"/>
      <c r="P18" s="13"/>
      <c r="Q18" s="13"/>
      <c r="R18" s="13" t="s">
        <v>584</v>
      </c>
    </row>
    <row r="19" spans="1:18" ht="13.8">
      <c r="A19" s="65" t="s">
        <v>407</v>
      </c>
      <c r="B19" s="65">
        <v>6</v>
      </c>
      <c r="C19" s="65"/>
      <c r="D19" s="13"/>
      <c r="E19" s="13"/>
      <c r="F19" s="575" t="s">
        <v>295</v>
      </c>
      <c r="G19" s="275"/>
      <c r="H19" s="576" t="s">
        <v>413</v>
      </c>
      <c r="I19" s="577"/>
      <c r="J19" s="578" t="s">
        <v>414</v>
      </c>
      <c r="K19" s="13"/>
      <c r="L19" s="13"/>
      <c r="M19" s="65"/>
      <c r="N19" s="326" t="s">
        <v>434</v>
      </c>
      <c r="O19" s="326" t="s">
        <v>414</v>
      </c>
      <c r="P19" s="13"/>
      <c r="Q19" s="13"/>
      <c r="R19" s="13" t="s">
        <v>585</v>
      </c>
    </row>
    <row r="20" spans="1:18" ht="13.8">
      <c r="A20" s="13"/>
      <c r="B20" s="13"/>
      <c r="C20" s="13"/>
      <c r="D20" s="13"/>
      <c r="E20" s="13"/>
      <c r="F20" s="462" t="s">
        <v>300</v>
      </c>
      <c r="G20" s="276"/>
      <c r="H20" s="579" t="s">
        <v>357</v>
      </c>
      <c r="I20" s="40" t="s">
        <v>415</v>
      </c>
      <c r="J20" s="580"/>
      <c r="K20" s="13"/>
      <c r="L20" s="13"/>
      <c r="M20" s="65"/>
      <c r="N20" s="65" t="s">
        <v>357</v>
      </c>
      <c r="O20" s="65" t="s">
        <v>435</v>
      </c>
      <c r="P20" s="13"/>
      <c r="Q20" s="13"/>
      <c r="R20" s="13" t="s">
        <v>586</v>
      </c>
    </row>
    <row r="21" spans="1:18" ht="13.8">
      <c r="A21" s="29" t="s">
        <v>222</v>
      </c>
      <c r="B21" s="13"/>
      <c r="C21" s="13"/>
      <c r="D21" s="13"/>
      <c r="E21" s="13"/>
      <c r="F21" s="462" t="s">
        <v>238</v>
      </c>
      <c r="G21" s="276"/>
      <c r="H21" s="581">
        <v>10</v>
      </c>
      <c r="I21" s="33" t="s">
        <v>416</v>
      </c>
      <c r="J21" s="580"/>
      <c r="K21" s="13"/>
      <c r="L21" s="13"/>
      <c r="M21" s="65"/>
      <c r="N21" s="65">
        <v>12</v>
      </c>
      <c r="O21" s="65" t="s">
        <v>239</v>
      </c>
      <c r="P21" s="13"/>
      <c r="Q21" s="13"/>
      <c r="R21" s="13" t="s">
        <v>587</v>
      </c>
    </row>
    <row r="22" spans="1:18" ht="13.8">
      <c r="A22" s="13" t="s">
        <v>699</v>
      </c>
      <c r="B22" s="13" t="s">
        <v>700</v>
      </c>
      <c r="C22" s="13"/>
      <c r="D22" s="13"/>
      <c r="E22" s="13"/>
      <c r="F22" s="277" t="s">
        <v>637</v>
      </c>
      <c r="G22" s="276"/>
      <c r="H22" s="581">
        <v>11</v>
      </c>
      <c r="I22" s="33" t="s">
        <v>417</v>
      </c>
      <c r="J22" s="580"/>
      <c r="K22" s="13"/>
      <c r="L22" s="13"/>
      <c r="M22" s="65"/>
      <c r="N22" s="65">
        <v>13</v>
      </c>
      <c r="O22" s="65" t="s">
        <v>436</v>
      </c>
      <c r="P22" s="13"/>
      <c r="Q22" s="13"/>
      <c r="R22" s="13" t="s">
        <v>588</v>
      </c>
    </row>
    <row r="23" spans="1:18" ht="13.8">
      <c r="A23" s="13" t="s">
        <v>683</v>
      </c>
      <c r="B23" s="13" t="s">
        <v>685</v>
      </c>
      <c r="C23" s="13"/>
      <c r="D23" s="13"/>
      <c r="E23" s="13"/>
      <c r="F23" s="277" t="s">
        <v>303</v>
      </c>
      <c r="G23" s="271"/>
      <c r="H23" s="581">
        <v>12</v>
      </c>
      <c r="I23" s="33" t="s">
        <v>418</v>
      </c>
      <c r="J23" s="580"/>
      <c r="K23" s="13"/>
      <c r="L23" s="13"/>
      <c r="M23" s="65"/>
      <c r="N23" s="65">
        <v>14</v>
      </c>
      <c r="O23" s="65" t="s">
        <v>437</v>
      </c>
      <c r="P23" s="13"/>
      <c r="Q23" s="13"/>
      <c r="R23" s="13" t="s">
        <v>589</v>
      </c>
    </row>
    <row r="24" spans="1:18" ht="13.8">
      <c r="A24" s="13" t="s">
        <v>701</v>
      </c>
      <c r="B24" s="13" t="s">
        <v>684</v>
      </c>
      <c r="C24" s="13"/>
      <c r="D24" s="13"/>
      <c r="E24" s="13"/>
      <c r="F24" s="462" t="s">
        <v>298</v>
      </c>
      <c r="G24" s="271"/>
      <c r="H24" s="581">
        <v>13</v>
      </c>
      <c r="I24" s="33" t="s">
        <v>356</v>
      </c>
      <c r="J24" s="580"/>
      <c r="K24" s="13"/>
      <c r="L24" s="13"/>
      <c r="M24" s="65"/>
      <c r="N24" s="65">
        <v>15</v>
      </c>
      <c r="O24" s="65" t="s">
        <v>438</v>
      </c>
      <c r="P24" s="13"/>
      <c r="Q24" s="13"/>
      <c r="R24" s="13" t="s">
        <v>590</v>
      </c>
    </row>
    <row r="25" spans="1:18" ht="13.8">
      <c r="A25" s="13" t="s">
        <v>702</v>
      </c>
      <c r="B25" s="13" t="s">
        <v>686</v>
      </c>
      <c r="C25" s="13"/>
      <c r="D25" s="13"/>
      <c r="E25" s="13"/>
      <c r="F25" s="462" t="s">
        <v>26</v>
      </c>
      <c r="G25" s="276"/>
      <c r="H25" s="581">
        <v>14</v>
      </c>
      <c r="I25" s="33" t="s">
        <v>419</v>
      </c>
      <c r="J25" s="580"/>
      <c r="K25" s="13"/>
      <c r="L25" s="13"/>
      <c r="M25" s="65"/>
      <c r="N25" s="65">
        <v>16</v>
      </c>
      <c r="O25" s="65" t="s">
        <v>439</v>
      </c>
      <c r="P25" s="13"/>
      <c r="Q25" s="13"/>
      <c r="R25" s="13" t="s">
        <v>591</v>
      </c>
    </row>
    <row r="26" spans="1:18" ht="13.8">
      <c r="A26" s="13"/>
      <c r="B26" s="13"/>
      <c r="C26" s="13"/>
      <c r="D26" s="13"/>
      <c r="E26" s="13"/>
      <c r="F26" s="271"/>
      <c r="G26" s="276"/>
      <c r="H26" s="581">
        <v>15</v>
      </c>
      <c r="I26" s="33" t="s">
        <v>420</v>
      </c>
      <c r="J26" s="580"/>
      <c r="K26" s="13"/>
      <c r="L26" s="13"/>
      <c r="M26" s="65"/>
      <c r="N26" s="65">
        <v>17</v>
      </c>
      <c r="O26" s="65" t="s">
        <v>440</v>
      </c>
      <c r="P26" s="13"/>
      <c r="Q26" s="13"/>
      <c r="R26" s="13" t="s">
        <v>592</v>
      </c>
    </row>
    <row r="27" spans="1:18" ht="14.4" thickBot="1">
      <c r="A27" s="13"/>
      <c r="B27" s="13"/>
      <c r="C27" s="13"/>
      <c r="D27" s="13"/>
      <c r="E27" s="13"/>
      <c r="F27" s="575" t="s">
        <v>308</v>
      </c>
      <c r="G27" s="271"/>
      <c r="H27" s="582">
        <v>16</v>
      </c>
      <c r="I27" s="583" t="s">
        <v>421</v>
      </c>
      <c r="J27" s="584"/>
      <c r="K27" s="13"/>
      <c r="L27" s="13"/>
      <c r="M27" s="65"/>
      <c r="N27" s="65">
        <v>18</v>
      </c>
      <c r="O27" s="65" t="s">
        <v>356</v>
      </c>
      <c r="P27" s="13"/>
      <c r="Q27" s="13"/>
      <c r="R27" s="13" t="s">
        <v>593</v>
      </c>
    </row>
    <row r="28" spans="1:18" ht="13.8">
      <c r="A28" s="13"/>
      <c r="B28" s="13"/>
      <c r="C28" s="13"/>
      <c r="D28" s="13"/>
      <c r="E28" s="13"/>
      <c r="F28" s="277" t="s">
        <v>688</v>
      </c>
      <c r="G28" s="575"/>
      <c r="H28" s="13"/>
      <c r="I28" s="326" t="s">
        <v>422</v>
      </c>
      <c r="J28" s="326"/>
      <c r="K28" s="326" t="s">
        <v>414</v>
      </c>
      <c r="L28" s="65"/>
      <c r="M28" s="65"/>
      <c r="N28" s="65">
        <v>19</v>
      </c>
      <c r="O28" s="65" t="s">
        <v>441</v>
      </c>
      <c r="P28" s="13"/>
      <c r="Q28" s="13"/>
      <c r="R28" s="13" t="s">
        <v>594</v>
      </c>
    </row>
    <row r="29" spans="1:18" ht="13.8">
      <c r="A29" s="13"/>
      <c r="B29" s="13"/>
      <c r="C29" s="13"/>
      <c r="D29" s="13"/>
      <c r="E29" s="13"/>
      <c r="F29" s="277" t="s">
        <v>683</v>
      </c>
      <c r="G29" s="277"/>
      <c r="H29" s="13"/>
      <c r="I29" s="65" t="s">
        <v>357</v>
      </c>
      <c r="J29" s="65" t="s">
        <v>423</v>
      </c>
      <c r="K29" s="65" t="s">
        <v>424</v>
      </c>
      <c r="L29" s="65"/>
      <c r="M29" s="65"/>
      <c r="N29" s="65">
        <v>21</v>
      </c>
      <c r="O29" s="65" t="s">
        <v>442</v>
      </c>
      <c r="P29" s="13"/>
      <c r="Q29" s="13"/>
      <c r="R29" s="13" t="s">
        <v>196</v>
      </c>
    </row>
    <row r="30" spans="1:18" ht="13.8">
      <c r="A30" s="13"/>
      <c r="B30" s="13"/>
      <c r="C30" s="13"/>
      <c r="D30" s="13"/>
      <c r="E30" s="13"/>
      <c r="F30" s="277" t="s">
        <v>558</v>
      </c>
      <c r="G30" s="65" t="s">
        <v>551</v>
      </c>
      <c r="H30" s="13"/>
      <c r="I30" s="65">
        <v>1</v>
      </c>
      <c r="J30" s="65">
        <v>1</v>
      </c>
      <c r="K30" s="65" t="s">
        <v>425</v>
      </c>
      <c r="L30" s="65"/>
      <c r="M30" s="65"/>
      <c r="N30" s="65">
        <v>22</v>
      </c>
      <c r="O30" s="65" t="s">
        <v>443</v>
      </c>
      <c r="P30" s="13"/>
      <c r="Q30" s="13"/>
      <c r="R30" s="13" t="s">
        <v>595</v>
      </c>
    </row>
    <row r="31" spans="1:18" ht="13.8">
      <c r="A31" s="65"/>
      <c r="B31" s="65"/>
      <c r="C31" s="65"/>
      <c r="D31" s="65"/>
      <c r="E31" s="65"/>
      <c r="F31" s="277" t="s">
        <v>559</v>
      </c>
      <c r="G31" s="65" t="s">
        <v>552</v>
      </c>
      <c r="H31" s="13"/>
      <c r="I31" s="65">
        <v>2</v>
      </c>
      <c r="J31" s="65">
        <v>2</v>
      </c>
      <c r="K31" s="65" t="s">
        <v>426</v>
      </c>
      <c r="L31" s="65"/>
      <c r="M31" s="65"/>
      <c r="N31" s="65">
        <v>23</v>
      </c>
      <c r="O31" s="65" t="s">
        <v>301</v>
      </c>
      <c r="P31" s="13"/>
      <c r="Q31" s="13"/>
      <c r="R31" s="13" t="s">
        <v>596</v>
      </c>
    </row>
    <row r="32" spans="1:18" ht="13.8">
      <c r="A32" s="65"/>
      <c r="B32" s="65"/>
      <c r="C32" s="65"/>
      <c r="D32" s="65"/>
      <c r="E32" s="65"/>
      <c r="F32" s="271"/>
      <c r="G32" s="271"/>
      <c r="H32" s="13"/>
      <c r="I32" s="65">
        <v>3</v>
      </c>
      <c r="J32" s="65">
        <v>3</v>
      </c>
      <c r="K32" s="65" t="s">
        <v>427</v>
      </c>
      <c r="L32" s="65"/>
      <c r="M32" s="65"/>
      <c r="N32" s="65">
        <v>24</v>
      </c>
      <c r="O32" s="65" t="s">
        <v>444</v>
      </c>
      <c r="P32" s="13"/>
      <c r="Q32" s="13"/>
      <c r="R32" s="13" t="s">
        <v>597</v>
      </c>
    </row>
    <row r="33" spans="1:18" ht="13.8">
      <c r="A33" s="65" t="s">
        <v>221</v>
      </c>
      <c r="B33" s="326" t="s">
        <v>456</v>
      </c>
      <c r="C33" s="65"/>
      <c r="D33" s="65"/>
      <c r="E33" s="65"/>
      <c r="F33" s="277"/>
      <c r="G33" s="271"/>
      <c r="H33" s="13"/>
      <c r="I33" s="65">
        <v>4</v>
      </c>
      <c r="J33" s="65">
        <v>4</v>
      </c>
      <c r="K33" s="65" t="s">
        <v>428</v>
      </c>
      <c r="L33" s="65"/>
      <c r="M33" s="65"/>
      <c r="N33" s="65">
        <v>25</v>
      </c>
      <c r="O33" s="65" t="s">
        <v>445</v>
      </c>
      <c r="P33" s="13"/>
      <c r="Q33" s="13"/>
      <c r="R33" s="13" t="s">
        <v>598</v>
      </c>
    </row>
    <row r="34" spans="1:18" ht="13.8">
      <c r="A34" s="65" t="s">
        <v>231</v>
      </c>
      <c r="B34" s="65"/>
      <c r="C34" s="65"/>
      <c r="D34" s="65"/>
      <c r="E34" s="65"/>
      <c r="F34" s="271"/>
      <c r="G34" s="271"/>
      <c r="H34" s="13"/>
      <c r="I34" s="65">
        <v>5</v>
      </c>
      <c r="J34" s="65">
        <v>5</v>
      </c>
      <c r="K34" s="65" t="s">
        <v>429</v>
      </c>
      <c r="L34" s="65"/>
      <c r="M34" s="65"/>
      <c r="N34" s="65">
        <v>26</v>
      </c>
      <c r="O34" s="65" t="s">
        <v>446</v>
      </c>
      <c r="P34" s="13"/>
      <c r="Q34" s="13"/>
      <c r="R34" s="13" t="s">
        <v>599</v>
      </c>
    </row>
    <row r="35" spans="1:18" ht="13.8">
      <c r="A35" s="65" t="s">
        <v>226</v>
      </c>
      <c r="B35" s="65" t="s">
        <v>455</v>
      </c>
      <c r="C35" s="65"/>
      <c r="D35" s="326" t="s">
        <v>542</v>
      </c>
      <c r="E35" s="65"/>
      <c r="F35" s="271"/>
      <c r="G35" s="271"/>
      <c r="H35" s="13"/>
      <c r="I35" s="65">
        <v>6</v>
      </c>
      <c r="J35" s="65">
        <v>6</v>
      </c>
      <c r="K35" s="65" t="s">
        <v>430</v>
      </c>
      <c r="L35" s="65"/>
      <c r="M35" s="65"/>
      <c r="N35" s="65">
        <v>27</v>
      </c>
      <c r="O35" s="65" t="s">
        <v>447</v>
      </c>
      <c r="P35" s="13"/>
      <c r="Q35" s="13"/>
      <c r="R35" s="13" t="s">
        <v>600</v>
      </c>
    </row>
    <row r="36" spans="1:18" ht="13.8">
      <c r="A36" s="65"/>
      <c r="B36" s="65"/>
      <c r="C36" s="65"/>
      <c r="D36" s="65"/>
      <c r="E36" s="65"/>
      <c r="F36" s="271"/>
      <c r="G36" s="271"/>
      <c r="H36" s="13"/>
      <c r="I36" s="65">
        <v>7</v>
      </c>
      <c r="J36" s="65">
        <v>7</v>
      </c>
      <c r="K36" s="65" t="s">
        <v>431</v>
      </c>
      <c r="L36" s="65"/>
      <c r="M36" s="65"/>
      <c r="N36" s="65">
        <v>28</v>
      </c>
      <c r="O36" s="65" t="s">
        <v>448</v>
      </c>
      <c r="P36" s="13"/>
      <c r="Q36" s="13"/>
      <c r="R36" s="13" t="s">
        <v>601</v>
      </c>
    </row>
    <row r="37" spans="1:18" ht="13.8">
      <c r="A37" s="29" t="s">
        <v>223</v>
      </c>
      <c r="B37" s="13"/>
      <c r="C37" s="13"/>
      <c r="D37" s="13"/>
      <c r="E37" s="13"/>
      <c r="F37" s="275"/>
      <c r="G37" s="275"/>
      <c r="H37" s="13"/>
      <c r="I37" s="65">
        <v>8</v>
      </c>
      <c r="J37" s="65">
        <v>8</v>
      </c>
      <c r="K37" s="65" t="s">
        <v>432</v>
      </c>
      <c r="L37" s="65"/>
      <c r="M37" s="65"/>
      <c r="N37" s="65">
        <v>29</v>
      </c>
      <c r="O37" s="65" t="s">
        <v>449</v>
      </c>
      <c r="P37" s="13"/>
      <c r="Q37" s="13"/>
      <c r="R37" s="13" t="s">
        <v>602</v>
      </c>
    </row>
    <row r="38" spans="1:18" ht="13.8">
      <c r="A38" s="166" t="s">
        <v>30</v>
      </c>
      <c r="B38" s="13"/>
      <c r="C38" s="13"/>
      <c r="D38" s="13"/>
      <c r="E38" s="13"/>
      <c r="F38" s="275"/>
      <c r="G38" s="275"/>
      <c r="H38" s="29"/>
      <c r="I38" s="65">
        <v>9</v>
      </c>
      <c r="J38" s="65">
        <v>9</v>
      </c>
      <c r="K38" s="65" t="s">
        <v>220</v>
      </c>
      <c r="L38" s="65"/>
      <c r="M38" s="65"/>
      <c r="N38" s="65">
        <v>30</v>
      </c>
      <c r="O38" s="65" t="s">
        <v>450</v>
      </c>
      <c r="P38" s="13"/>
      <c r="Q38" s="13"/>
      <c r="R38" s="13" t="s">
        <v>603</v>
      </c>
    </row>
    <row r="39" spans="1:18" ht="13.8">
      <c r="A39" s="166" t="s">
        <v>31</v>
      </c>
      <c r="B39" s="13"/>
      <c r="C39" s="13"/>
      <c r="D39" s="13"/>
      <c r="E39" s="13"/>
      <c r="F39" s="271"/>
      <c r="G39" s="271"/>
      <c r="H39" s="13"/>
      <c r="I39" s="65">
        <v>10</v>
      </c>
      <c r="J39" s="65">
        <v>10</v>
      </c>
      <c r="K39" s="65" t="s">
        <v>342</v>
      </c>
      <c r="L39" s="65"/>
      <c r="M39" s="65"/>
      <c r="N39" s="65">
        <v>31</v>
      </c>
      <c r="O39" s="65" t="s">
        <v>451</v>
      </c>
      <c r="P39" s="13"/>
      <c r="Q39" s="13"/>
      <c r="R39" s="13" t="s">
        <v>604</v>
      </c>
    </row>
    <row r="40" spans="1:18" ht="13.8">
      <c r="A40" s="166" t="s">
        <v>32</v>
      </c>
      <c r="B40" s="13"/>
      <c r="C40" s="13"/>
      <c r="D40" s="13"/>
      <c r="E40" s="13"/>
      <c r="F40" s="271"/>
      <c r="G40" s="271"/>
      <c r="H40" s="13"/>
      <c r="I40" s="65">
        <v>11</v>
      </c>
      <c r="J40" s="65">
        <v>11</v>
      </c>
      <c r="K40" s="65" t="s">
        <v>433</v>
      </c>
      <c r="L40" s="65"/>
      <c r="M40" s="65"/>
      <c r="N40" s="65">
        <v>33</v>
      </c>
      <c r="O40" s="65" t="s">
        <v>452</v>
      </c>
      <c r="P40" s="13"/>
      <c r="Q40" s="13"/>
      <c r="R40" s="13" t="s">
        <v>605</v>
      </c>
    </row>
    <row r="41" spans="1:18" ht="13.8">
      <c r="A41" s="166"/>
      <c r="B41" s="13"/>
      <c r="C41" s="13"/>
      <c r="D41" s="13"/>
      <c r="E41" s="13"/>
      <c r="F41" s="271"/>
      <c r="G41" s="271"/>
      <c r="H41" s="13"/>
      <c r="I41" s="13"/>
      <c r="J41" s="13"/>
      <c r="K41" s="13"/>
      <c r="L41" s="13"/>
      <c r="M41" s="65"/>
      <c r="N41" s="65">
        <v>35</v>
      </c>
      <c r="O41" s="65" t="s">
        <v>453</v>
      </c>
      <c r="P41" s="13"/>
      <c r="Q41" s="13"/>
      <c r="R41" s="13" t="s">
        <v>606</v>
      </c>
    </row>
    <row r="42" spans="1:18" ht="13.8">
      <c r="A42" s="9" t="s">
        <v>219</v>
      </c>
      <c r="B42" s="13"/>
      <c r="C42" s="13"/>
      <c r="D42" s="13"/>
      <c r="E42" s="13"/>
      <c r="F42" s="271"/>
      <c r="G42" s="271"/>
      <c r="H42" s="13"/>
      <c r="I42" s="13"/>
      <c r="J42" s="13"/>
      <c r="K42" s="13"/>
      <c r="L42" s="13"/>
      <c r="M42" s="65"/>
      <c r="N42" s="65">
        <v>36</v>
      </c>
      <c r="O42" s="65" t="s">
        <v>454</v>
      </c>
      <c r="P42" s="13"/>
      <c r="Q42" s="13"/>
      <c r="R42" s="13" t="s">
        <v>607</v>
      </c>
    </row>
    <row r="43" spans="1:18" ht="13.8">
      <c r="A43" s="166" t="s">
        <v>228</v>
      </c>
      <c r="B43" s="13"/>
      <c r="C43" s="13"/>
      <c r="D43" s="13"/>
      <c r="E43" s="13"/>
      <c r="F43" s="271"/>
      <c r="G43" s="271"/>
      <c r="H43" s="13"/>
      <c r="I43" s="13"/>
      <c r="J43" s="13"/>
      <c r="K43" s="13"/>
      <c r="L43" s="13"/>
      <c r="M43" s="65"/>
      <c r="N43" s="13"/>
      <c r="O43" s="13"/>
      <c r="P43" s="13"/>
      <c r="Q43" s="13"/>
      <c r="R43" s="13" t="s">
        <v>608</v>
      </c>
    </row>
    <row r="44" spans="1:18" ht="13.8">
      <c r="A44" s="166" t="s">
        <v>197</v>
      </c>
      <c r="B44" s="13"/>
      <c r="C44" s="13"/>
      <c r="D44" s="13"/>
      <c r="E44" s="13"/>
      <c r="F44" s="271"/>
      <c r="G44" s="271"/>
      <c r="H44" s="13"/>
      <c r="I44" s="13"/>
      <c r="J44" s="13"/>
      <c r="K44" s="13"/>
      <c r="L44" s="13"/>
      <c r="M44" s="65"/>
      <c r="N44" s="13"/>
      <c r="O44" s="13"/>
      <c r="P44" s="13"/>
      <c r="Q44" s="13"/>
      <c r="R44" s="13" t="s">
        <v>609</v>
      </c>
    </row>
    <row r="45" spans="1:18" ht="13.8">
      <c r="A45" s="166" t="s">
        <v>229</v>
      </c>
      <c r="B45" s="13"/>
      <c r="C45" s="13"/>
      <c r="D45" s="65"/>
      <c r="E45" s="65"/>
      <c r="F45" s="277"/>
      <c r="G45" s="277"/>
      <c r="H45" s="65"/>
      <c r="I45" s="326"/>
      <c r="J45" s="65"/>
      <c r="K45" s="65"/>
      <c r="L45" s="326"/>
      <c r="M45" s="65"/>
      <c r="N45" s="65"/>
      <c r="O45" s="326"/>
      <c r="P45" s="65"/>
      <c r="Q45" s="65"/>
      <c r="R45" s="13" t="s">
        <v>610</v>
      </c>
    </row>
    <row r="46" spans="1:18" ht="13.8">
      <c r="A46" s="13"/>
      <c r="B46" s="13"/>
      <c r="C46" s="13"/>
      <c r="D46" s="326"/>
      <c r="E46" s="326"/>
      <c r="F46" s="326"/>
      <c r="G46" s="65"/>
      <c r="H46" s="65"/>
      <c r="I46" s="326"/>
      <c r="J46" s="326"/>
      <c r="K46" s="65"/>
      <c r="L46" s="326"/>
      <c r="M46" s="326"/>
      <c r="N46" s="65"/>
      <c r="O46" s="326"/>
      <c r="P46" s="326"/>
      <c r="Q46" s="65"/>
      <c r="R46" s="13" t="s">
        <v>611</v>
      </c>
    </row>
    <row r="47" spans="1:18" ht="13.8">
      <c r="A47" s="29" t="s">
        <v>236</v>
      </c>
      <c r="B47" s="13"/>
      <c r="C47" s="13"/>
      <c r="D47" s="326"/>
      <c r="E47" s="326"/>
      <c r="F47" s="326"/>
      <c r="G47" s="65"/>
      <c r="H47" s="65"/>
      <c r="I47" s="65"/>
      <c r="J47" s="65"/>
      <c r="K47" s="65"/>
      <c r="L47" s="65"/>
      <c r="M47" s="65"/>
      <c r="N47" s="65"/>
      <c r="O47" s="65"/>
      <c r="P47" s="65"/>
      <c r="Q47" s="65"/>
      <c r="R47" s="13" t="s">
        <v>612</v>
      </c>
    </row>
    <row r="48" spans="1:18" ht="13.8">
      <c r="A48" s="166" t="s">
        <v>184</v>
      </c>
      <c r="B48" s="13"/>
      <c r="C48" s="13"/>
      <c r="D48" s="65"/>
      <c r="E48" s="65"/>
      <c r="F48" s="65"/>
      <c r="G48" s="65"/>
      <c r="H48" s="65"/>
      <c r="I48" s="65"/>
      <c r="J48" s="65"/>
      <c r="K48" s="65"/>
      <c r="L48" s="65"/>
      <c r="M48" s="65"/>
      <c r="N48" s="65"/>
      <c r="O48" s="65"/>
      <c r="P48" s="65"/>
      <c r="Q48" s="65"/>
      <c r="R48" s="13" t="s">
        <v>613</v>
      </c>
    </row>
    <row r="49" spans="1:18" ht="13.8">
      <c r="A49" s="20" t="s">
        <v>235</v>
      </c>
      <c r="B49" s="13"/>
      <c r="C49" s="13"/>
      <c r="D49" s="65"/>
      <c r="E49" s="65"/>
      <c r="F49" s="65"/>
      <c r="G49" s="65"/>
      <c r="H49" s="65"/>
      <c r="I49" s="65"/>
      <c r="J49" s="65"/>
      <c r="K49" s="65"/>
      <c r="L49" s="65"/>
      <c r="M49" s="65"/>
      <c r="N49" s="65"/>
      <c r="O49" s="326"/>
      <c r="P49" s="326"/>
      <c r="Q49" s="65"/>
      <c r="R49" s="13" t="s">
        <v>614</v>
      </c>
    </row>
    <row r="50" spans="1:18" ht="13.8">
      <c r="A50" s="13"/>
      <c r="B50" s="13"/>
      <c r="C50" s="13"/>
      <c r="D50" s="65"/>
      <c r="E50" s="65"/>
      <c r="F50" s="65"/>
      <c r="G50" s="65"/>
      <c r="H50" s="65"/>
      <c r="I50" s="65"/>
      <c r="J50" s="65"/>
      <c r="K50" s="65"/>
      <c r="L50" s="65"/>
      <c r="M50" s="65"/>
      <c r="N50" s="65"/>
      <c r="O50" s="326"/>
      <c r="P50" s="326"/>
      <c r="Q50" s="65"/>
      <c r="R50" s="13" t="s">
        <v>615</v>
      </c>
    </row>
    <row r="51" spans="1:18" ht="13.8">
      <c r="A51" s="29" t="s">
        <v>319</v>
      </c>
      <c r="B51" s="13"/>
      <c r="C51" s="13"/>
      <c r="D51" s="65"/>
      <c r="E51" s="65"/>
      <c r="F51" s="65"/>
      <c r="G51" s="65"/>
      <c r="H51" s="65"/>
      <c r="I51" s="65"/>
      <c r="J51" s="65"/>
      <c r="K51" s="65"/>
      <c r="L51" s="65"/>
      <c r="M51" s="65"/>
      <c r="N51" s="65"/>
      <c r="O51" s="65"/>
      <c r="P51" s="65"/>
      <c r="Q51" s="65"/>
      <c r="R51" s="13" t="s">
        <v>616</v>
      </c>
    </row>
    <row r="52" spans="1:18" ht="13.8">
      <c r="A52" s="13" t="s">
        <v>655</v>
      </c>
      <c r="B52" s="13"/>
      <c r="C52" s="13"/>
      <c r="D52" s="65"/>
      <c r="E52" s="65"/>
      <c r="F52" s="65"/>
      <c r="G52" s="65"/>
      <c r="H52" s="65"/>
      <c r="I52" s="65"/>
      <c r="J52" s="65"/>
      <c r="K52" s="65"/>
      <c r="L52" s="65"/>
      <c r="M52" s="65"/>
      <c r="N52" s="65"/>
      <c r="O52" s="65"/>
      <c r="P52" s="65"/>
      <c r="Q52" s="65"/>
      <c r="R52" s="13" t="s">
        <v>617</v>
      </c>
    </row>
    <row r="53" spans="1:18" ht="13.8">
      <c r="A53" s="13" t="s">
        <v>284</v>
      </c>
      <c r="B53" s="269">
        <v>43</v>
      </c>
      <c r="C53" s="13"/>
      <c r="D53" s="65"/>
      <c r="E53" s="65"/>
      <c r="F53" s="65"/>
      <c r="G53" s="65"/>
      <c r="H53" s="65"/>
      <c r="I53" s="326"/>
      <c r="J53" s="326"/>
      <c r="K53" s="65"/>
      <c r="L53" s="326"/>
      <c r="M53" s="326"/>
      <c r="N53" s="65"/>
      <c r="O53" s="65"/>
      <c r="P53" s="65"/>
      <c r="Q53" s="65"/>
      <c r="R53" s="13"/>
    </row>
    <row r="54" spans="1:18" ht="13.8">
      <c r="A54" s="13" t="s">
        <v>328</v>
      </c>
      <c r="B54" s="269">
        <v>86</v>
      </c>
      <c r="C54" s="13"/>
      <c r="D54" s="65"/>
      <c r="E54" s="65"/>
      <c r="F54" s="65"/>
      <c r="G54" s="65"/>
      <c r="H54" s="65"/>
      <c r="I54" s="326"/>
      <c r="J54" s="326"/>
      <c r="K54" s="65"/>
      <c r="L54" s="326"/>
      <c r="M54" s="326"/>
      <c r="N54" s="65"/>
      <c r="O54" s="65"/>
      <c r="P54" s="65"/>
      <c r="Q54" s="65"/>
      <c r="R54" s="13"/>
    </row>
    <row r="55" spans="1:18" ht="13.8">
      <c r="A55" s="13" t="s">
        <v>287</v>
      </c>
      <c r="B55" s="269">
        <v>21</v>
      </c>
      <c r="C55" s="13"/>
      <c r="D55" s="65"/>
      <c r="E55" s="65"/>
      <c r="F55" s="65"/>
      <c r="G55" s="65"/>
      <c r="H55" s="65"/>
      <c r="I55" s="65"/>
      <c r="J55" s="65"/>
      <c r="K55" s="65"/>
      <c r="L55" s="65"/>
      <c r="M55" s="65"/>
      <c r="N55" s="65"/>
      <c r="O55" s="65"/>
      <c r="P55" s="65"/>
      <c r="Q55" s="65"/>
      <c r="R55" s="13"/>
    </row>
    <row r="56" spans="1:18" ht="13.8">
      <c r="A56" s="13" t="s">
        <v>306</v>
      </c>
      <c r="B56" s="269">
        <v>52</v>
      </c>
      <c r="C56" s="13"/>
      <c r="D56" s="65"/>
      <c r="E56" s="65"/>
      <c r="F56" s="65"/>
      <c r="G56" s="65"/>
      <c r="H56" s="65"/>
      <c r="I56" s="65"/>
      <c r="J56" s="65"/>
      <c r="K56" s="65"/>
      <c r="L56" s="65"/>
      <c r="M56" s="65"/>
      <c r="N56" s="65"/>
      <c r="O56" s="65"/>
      <c r="P56" s="65"/>
      <c r="Q56" s="65"/>
      <c r="R56" s="13"/>
    </row>
    <row r="57" spans="1:18" ht="13.8">
      <c r="A57" s="13" t="s">
        <v>283</v>
      </c>
      <c r="B57" s="269">
        <v>36</v>
      </c>
      <c r="C57" s="13"/>
      <c r="D57" s="65"/>
      <c r="E57" s="65"/>
      <c r="F57" s="65"/>
      <c r="G57" s="65"/>
      <c r="H57" s="65"/>
      <c r="I57" s="326"/>
      <c r="J57" s="326"/>
      <c r="K57" s="65"/>
      <c r="L57" s="326"/>
      <c r="M57" s="326"/>
      <c r="N57" s="65"/>
      <c r="O57" s="326"/>
      <c r="P57" s="326"/>
      <c r="Q57" s="65"/>
      <c r="R57" s="13"/>
    </row>
    <row r="58" spans="1:18" ht="13.8">
      <c r="A58" s="13" t="s">
        <v>285</v>
      </c>
      <c r="B58" s="269">
        <v>44</v>
      </c>
      <c r="C58" s="13"/>
      <c r="D58" s="65"/>
      <c r="E58" s="65"/>
      <c r="F58" s="65"/>
      <c r="G58" s="65"/>
      <c r="H58" s="65"/>
      <c r="I58" s="326"/>
      <c r="J58" s="326"/>
      <c r="K58" s="65"/>
      <c r="L58" s="326"/>
      <c r="M58" s="326"/>
      <c r="N58" s="65"/>
      <c r="O58" s="326"/>
      <c r="P58" s="326"/>
      <c r="Q58" s="65"/>
      <c r="R58" s="13"/>
    </row>
    <row r="59" spans="1:18" ht="13.8">
      <c r="A59" s="13" t="s">
        <v>329</v>
      </c>
      <c r="B59" s="269">
        <v>88</v>
      </c>
      <c r="C59" s="13"/>
      <c r="D59" s="65"/>
      <c r="E59" s="65"/>
      <c r="F59" s="65"/>
      <c r="G59" s="65"/>
      <c r="H59" s="65"/>
      <c r="I59" s="65"/>
      <c r="J59" s="65"/>
      <c r="K59" s="65"/>
      <c r="L59" s="65"/>
      <c r="M59" s="65"/>
      <c r="N59" s="65"/>
      <c r="O59" s="65"/>
      <c r="P59" s="65"/>
      <c r="Q59" s="65"/>
      <c r="R59" s="13"/>
    </row>
    <row r="60" spans="1:18" ht="13.8">
      <c r="A60" s="13" t="s">
        <v>331</v>
      </c>
      <c r="B60" s="269">
        <v>89</v>
      </c>
      <c r="C60" s="13"/>
      <c r="D60" s="65"/>
      <c r="E60" s="65"/>
      <c r="F60" s="65"/>
      <c r="G60" s="65"/>
      <c r="H60" s="65"/>
      <c r="I60" s="65"/>
      <c r="J60" s="65"/>
      <c r="K60" s="65"/>
      <c r="L60" s="65"/>
      <c r="M60" s="65"/>
      <c r="N60" s="65"/>
      <c r="O60" s="65"/>
      <c r="P60" s="65"/>
      <c r="Q60" s="65"/>
      <c r="R60" s="13"/>
    </row>
    <row r="61" spans="1:18" ht="13.8">
      <c r="A61" s="13" t="s">
        <v>305</v>
      </c>
      <c r="B61" s="269">
        <v>92</v>
      </c>
      <c r="C61" s="13"/>
      <c r="D61" s="65"/>
      <c r="E61" s="65"/>
      <c r="F61" s="65"/>
      <c r="G61" s="65"/>
      <c r="H61" s="65"/>
      <c r="I61" s="326"/>
      <c r="J61" s="65"/>
      <c r="K61" s="65"/>
      <c r="L61" s="326"/>
      <c r="M61" s="65"/>
      <c r="N61" s="65"/>
      <c r="O61" s="326"/>
      <c r="P61" s="65"/>
      <c r="Q61" s="65"/>
      <c r="R61" s="13"/>
    </row>
    <row r="62" spans="1:18" ht="13.8">
      <c r="A62" s="13" t="s">
        <v>307</v>
      </c>
      <c r="B62" s="269">
        <v>91</v>
      </c>
      <c r="C62" s="13"/>
      <c r="D62" s="65"/>
      <c r="E62" s="65"/>
      <c r="F62" s="65"/>
      <c r="G62" s="65"/>
      <c r="H62" s="65"/>
      <c r="I62" s="326"/>
      <c r="J62" s="326"/>
      <c r="K62" s="65"/>
      <c r="L62" s="65"/>
      <c r="M62" s="65"/>
      <c r="N62" s="65"/>
      <c r="O62" s="326"/>
      <c r="P62" s="65"/>
      <c r="Q62" s="65"/>
      <c r="R62" s="13"/>
    </row>
    <row r="63" spans="1:18" ht="13.8">
      <c r="A63" s="13" t="s">
        <v>330</v>
      </c>
      <c r="B63" s="269">
        <v>90</v>
      </c>
      <c r="C63" s="13"/>
      <c r="D63" s="65"/>
      <c r="E63" s="65"/>
      <c r="F63" s="65"/>
      <c r="G63" s="65"/>
      <c r="H63" s="65"/>
      <c r="I63" s="65"/>
      <c r="J63" s="65"/>
      <c r="K63" s="65"/>
      <c r="L63" s="65"/>
      <c r="M63" s="65"/>
      <c r="N63" s="65"/>
      <c r="O63" s="65"/>
      <c r="P63" s="65"/>
      <c r="Q63" s="65"/>
      <c r="R63" s="13"/>
    </row>
    <row r="64" spans="1:18" ht="13.8">
      <c r="A64" s="13" t="s">
        <v>286</v>
      </c>
      <c r="B64" s="269">
        <v>46</v>
      </c>
      <c r="C64" s="13"/>
      <c r="D64" s="65"/>
      <c r="E64" s="65"/>
      <c r="F64" s="65"/>
      <c r="G64" s="65"/>
      <c r="H64" s="65"/>
      <c r="I64" s="65"/>
      <c r="J64" s="65"/>
      <c r="K64" s="65"/>
      <c r="L64" s="65"/>
      <c r="M64" s="65"/>
      <c r="N64" s="65"/>
      <c r="O64" s="65"/>
      <c r="P64" s="65"/>
      <c r="Q64" s="65"/>
      <c r="R64" s="13"/>
    </row>
    <row r="65" spans="1:18" ht="27.6">
      <c r="A65" s="13" t="s">
        <v>356</v>
      </c>
      <c r="B65" s="269">
        <v>40</v>
      </c>
      <c r="C65" s="268" t="s">
        <v>355</v>
      </c>
      <c r="D65" s="13"/>
      <c r="E65" s="13"/>
      <c r="F65" s="271"/>
      <c r="G65" s="271"/>
      <c r="H65" s="13"/>
      <c r="I65" s="65"/>
      <c r="J65" s="65"/>
      <c r="K65" s="65"/>
      <c r="L65" s="65"/>
      <c r="M65" s="65"/>
      <c r="N65" s="65"/>
      <c r="O65" s="65"/>
      <c r="P65" s="65"/>
      <c r="Q65" s="65"/>
      <c r="R65" s="13"/>
    </row>
    <row r="66" spans="1:18" ht="13.8">
      <c r="A66" s="13"/>
      <c r="B66" s="13"/>
      <c r="C66" s="13"/>
      <c r="D66" s="13"/>
      <c r="E66" s="13"/>
      <c r="F66" s="271"/>
      <c r="G66" s="271"/>
      <c r="H66" s="13"/>
      <c r="I66" s="65"/>
      <c r="J66" s="65"/>
      <c r="K66" s="65"/>
      <c r="L66" s="65"/>
      <c r="M66" s="65"/>
      <c r="N66" s="65"/>
      <c r="O66" s="65"/>
      <c r="P66" s="65"/>
      <c r="Q66" s="65"/>
      <c r="R66" s="13"/>
    </row>
    <row r="67" spans="1:18" ht="13.8">
      <c r="A67" s="13"/>
      <c r="B67" s="13"/>
      <c r="C67" s="13"/>
      <c r="D67" s="13"/>
      <c r="E67" s="13"/>
      <c r="F67" s="271"/>
      <c r="G67" s="271"/>
      <c r="H67" s="13"/>
      <c r="I67" s="65"/>
      <c r="J67" s="65"/>
      <c r="K67" s="65"/>
      <c r="L67" s="65"/>
      <c r="M67" s="65"/>
      <c r="N67" s="65"/>
      <c r="O67" s="65"/>
      <c r="P67" s="65"/>
      <c r="Q67" s="65"/>
      <c r="R67" s="13"/>
    </row>
    <row r="68" spans="1:18" ht="13.8">
      <c r="A68" s="13"/>
      <c r="B68" s="13"/>
      <c r="C68" s="13"/>
      <c r="D68" s="13"/>
      <c r="E68" s="13"/>
      <c r="F68" s="271"/>
      <c r="G68" s="271"/>
      <c r="H68" s="13"/>
      <c r="I68" s="65"/>
      <c r="J68" s="65"/>
      <c r="K68" s="65"/>
      <c r="L68" s="65"/>
      <c r="M68" s="65"/>
      <c r="N68" s="65"/>
      <c r="O68" s="65"/>
      <c r="P68" s="65"/>
      <c r="Q68" s="65"/>
      <c r="R68" s="13"/>
    </row>
    <row r="69" spans="1:18" ht="13.8">
      <c r="A69" s="13"/>
      <c r="B69" s="13"/>
      <c r="C69" s="13"/>
      <c r="D69" s="13"/>
      <c r="E69" s="29"/>
      <c r="F69" s="275"/>
      <c r="G69" s="275"/>
      <c r="H69" s="29"/>
      <c r="I69" s="65"/>
      <c r="J69" s="65"/>
      <c r="K69" s="65"/>
      <c r="L69" s="65"/>
      <c r="M69" s="65"/>
      <c r="N69" s="65"/>
      <c r="O69" s="326"/>
      <c r="P69" s="65"/>
      <c r="Q69" s="65"/>
      <c r="R69" s="13"/>
    </row>
    <row r="70" spans="1:18" ht="13.8">
      <c r="A70" s="272"/>
      <c r="B70" s="272"/>
      <c r="C70" s="29"/>
      <c r="D70" s="13"/>
      <c r="E70" s="13"/>
      <c r="F70" s="275"/>
      <c r="G70" s="275"/>
      <c r="H70" s="272"/>
      <c r="I70" s="65"/>
      <c r="J70" s="65"/>
      <c r="K70" s="65"/>
      <c r="L70" s="326"/>
      <c r="M70" s="65"/>
      <c r="N70" s="65"/>
      <c r="O70" s="326"/>
      <c r="P70" s="65"/>
      <c r="Q70" s="65"/>
      <c r="R70" s="13"/>
    </row>
    <row r="71" spans="1:18" ht="13.8">
      <c r="A71" s="270"/>
      <c r="B71" s="270"/>
      <c r="C71" s="13"/>
      <c r="D71" s="13"/>
      <c r="E71" s="13"/>
      <c r="F71" s="271"/>
      <c r="G71" s="271"/>
      <c r="H71" s="270"/>
      <c r="I71" s="444"/>
      <c r="J71" s="65"/>
      <c r="K71" s="65"/>
      <c r="L71" s="326"/>
      <c r="M71" s="326"/>
      <c r="N71" s="65"/>
      <c r="O71" s="326"/>
      <c r="P71" s="65"/>
      <c r="Q71" s="65"/>
      <c r="R71" s="13"/>
    </row>
    <row r="72" spans="1:18" ht="13.8">
      <c r="A72" s="270"/>
      <c r="B72" s="270"/>
      <c r="C72" s="13"/>
      <c r="D72" s="13"/>
      <c r="E72" s="13"/>
      <c r="F72" s="271"/>
      <c r="G72" s="271"/>
      <c r="H72" s="270"/>
      <c r="I72" s="444"/>
      <c r="J72" s="65"/>
      <c r="K72" s="65"/>
      <c r="L72" s="326"/>
      <c r="M72" s="65"/>
      <c r="N72" s="65"/>
      <c r="O72" s="65"/>
      <c r="P72" s="65"/>
      <c r="Q72" s="65"/>
      <c r="R72" s="13"/>
    </row>
    <row r="73" spans="1:18" ht="13.8">
      <c r="A73" s="270"/>
      <c r="B73" s="270"/>
      <c r="C73" s="13"/>
      <c r="D73" s="13"/>
      <c r="E73" s="13"/>
      <c r="F73" s="271"/>
      <c r="G73" s="271"/>
      <c r="H73" s="270"/>
      <c r="I73" s="444"/>
      <c r="J73" s="65"/>
      <c r="K73" s="65"/>
      <c r="L73" s="326"/>
      <c r="M73" s="65"/>
      <c r="N73" s="65"/>
      <c r="O73" s="65"/>
      <c r="P73" s="65"/>
      <c r="Q73" s="65"/>
      <c r="R73" s="13"/>
    </row>
    <row r="74" spans="1:18" ht="13.8">
      <c r="A74" s="270"/>
      <c r="B74" s="270"/>
      <c r="C74" s="13"/>
      <c r="D74" s="13"/>
      <c r="E74" s="13"/>
      <c r="F74" s="271"/>
      <c r="G74" s="271"/>
      <c r="H74" s="270"/>
      <c r="I74" s="444"/>
      <c r="J74" s="65"/>
      <c r="K74" s="65"/>
      <c r="L74" s="65"/>
      <c r="M74" s="65"/>
      <c r="N74" s="65"/>
      <c r="O74" s="65"/>
      <c r="P74" s="65"/>
      <c r="Q74" s="65"/>
      <c r="R74" s="13"/>
    </row>
    <row r="75" spans="1:18" ht="13.8">
      <c r="A75" s="270"/>
      <c r="B75" s="270"/>
      <c r="C75" s="13"/>
      <c r="D75" s="13"/>
      <c r="E75" s="13"/>
      <c r="F75" s="271"/>
      <c r="G75" s="271"/>
      <c r="H75" s="270"/>
      <c r="I75" s="270"/>
      <c r="J75" s="13"/>
      <c r="K75" s="13"/>
      <c r="L75" s="13"/>
      <c r="M75" s="65"/>
      <c r="N75" s="13"/>
      <c r="O75" s="13"/>
      <c r="P75" s="13"/>
      <c r="Q75" s="13"/>
      <c r="R75" s="13"/>
    </row>
    <row r="76" spans="1:18" ht="13.8">
      <c r="A76" s="270"/>
      <c r="B76" s="270"/>
      <c r="C76" s="13"/>
      <c r="D76" s="13"/>
      <c r="E76" s="13"/>
      <c r="F76" s="271"/>
      <c r="G76" s="271"/>
      <c r="H76" s="270"/>
      <c r="I76" s="270"/>
      <c r="J76" s="13"/>
      <c r="K76" s="13"/>
      <c r="L76" s="13"/>
      <c r="M76" s="65"/>
      <c r="N76" s="13"/>
      <c r="O76" s="13"/>
      <c r="P76" s="13"/>
      <c r="Q76" s="13"/>
      <c r="R76" s="13"/>
    </row>
    <row r="77" spans="1:18" ht="13.8">
      <c r="A77" s="270"/>
      <c r="B77" s="270"/>
      <c r="C77" s="13"/>
      <c r="D77" s="13"/>
      <c r="E77" s="13"/>
      <c r="F77" s="271"/>
      <c r="G77" s="271"/>
      <c r="H77" s="270"/>
      <c r="I77" s="270"/>
      <c r="J77" s="13"/>
      <c r="K77" s="13"/>
      <c r="L77" s="13"/>
      <c r="M77" s="65"/>
      <c r="N77" s="13"/>
      <c r="O77" s="13"/>
      <c r="P77" s="13"/>
      <c r="Q77" s="13"/>
      <c r="R77" s="13"/>
    </row>
    <row r="78" spans="1:18" ht="13.8">
      <c r="A78" s="270"/>
      <c r="B78" s="270"/>
      <c r="C78" s="13"/>
      <c r="D78" s="13"/>
      <c r="E78" s="13"/>
      <c r="F78" s="271"/>
      <c r="G78" s="271"/>
      <c r="H78" s="270"/>
      <c r="I78" s="270"/>
      <c r="J78" s="13"/>
      <c r="K78" s="13"/>
      <c r="L78" s="13"/>
      <c r="M78" s="65"/>
      <c r="N78" s="13"/>
      <c r="O78" s="13"/>
      <c r="P78" s="13"/>
      <c r="Q78" s="13"/>
      <c r="R78" s="13"/>
    </row>
    <row r="79" spans="1:18" ht="13.8">
      <c r="A79" s="270"/>
      <c r="B79" s="270"/>
      <c r="C79" s="13"/>
      <c r="D79" s="13"/>
      <c r="E79" s="13"/>
      <c r="F79" s="271"/>
      <c r="G79" s="271"/>
      <c r="H79" s="270"/>
      <c r="I79" s="270"/>
      <c r="J79" s="13"/>
      <c r="K79" s="13"/>
      <c r="L79" s="13"/>
      <c r="M79" s="65"/>
      <c r="N79" s="13"/>
      <c r="O79" s="13"/>
      <c r="P79" s="13"/>
      <c r="Q79" s="13"/>
      <c r="R79" s="13"/>
    </row>
    <row r="80" spans="1:18" ht="13.8">
      <c r="A80" s="270"/>
      <c r="B80" s="270"/>
      <c r="C80" s="13"/>
      <c r="D80" s="13"/>
      <c r="E80" s="13"/>
      <c r="F80" s="271"/>
      <c r="G80" s="271"/>
      <c r="H80" s="270"/>
      <c r="I80" s="270"/>
      <c r="J80" s="13"/>
      <c r="K80" s="13"/>
      <c r="L80" s="13"/>
      <c r="M80" s="65"/>
      <c r="N80" s="13"/>
      <c r="O80" s="13"/>
      <c r="P80" s="13"/>
      <c r="Q80" s="13"/>
      <c r="R80" s="13"/>
    </row>
    <row r="81" spans="1:18" ht="13.8">
      <c r="A81" s="270"/>
      <c r="B81" s="270"/>
      <c r="C81" s="13"/>
      <c r="D81" s="13"/>
      <c r="E81" s="13"/>
      <c r="F81" s="271"/>
      <c r="G81" s="271"/>
      <c r="H81" s="270"/>
      <c r="I81" s="270"/>
      <c r="J81" s="13"/>
      <c r="K81" s="13"/>
      <c r="L81" s="13"/>
      <c r="M81" s="65"/>
      <c r="N81" s="13"/>
      <c r="O81" s="13"/>
      <c r="P81" s="13"/>
      <c r="Q81" s="13"/>
      <c r="R81" s="13"/>
    </row>
    <row r="82" spans="1:18" ht="13.8">
      <c r="A82" s="270"/>
      <c r="B82" s="270"/>
      <c r="C82" s="13"/>
      <c r="D82" s="13"/>
      <c r="E82" s="13"/>
      <c r="F82" s="271"/>
      <c r="G82" s="271"/>
      <c r="H82" s="270"/>
      <c r="I82" s="270"/>
      <c r="J82" s="13"/>
      <c r="K82" s="13"/>
      <c r="L82" s="13"/>
      <c r="M82" s="65"/>
      <c r="N82" s="13"/>
      <c r="O82" s="13"/>
      <c r="P82" s="13"/>
      <c r="Q82" s="13"/>
      <c r="R82" s="13"/>
    </row>
    <row r="83" spans="1:18" ht="13.8">
      <c r="A83" s="270"/>
      <c r="B83" s="270"/>
      <c r="C83" s="13"/>
      <c r="D83" s="13"/>
      <c r="E83" s="13"/>
      <c r="F83" s="271"/>
      <c r="G83" s="271"/>
      <c r="H83" s="270"/>
      <c r="I83" s="270"/>
      <c r="J83" s="13"/>
      <c r="K83" s="13"/>
      <c r="L83" s="13"/>
      <c r="M83" s="65"/>
      <c r="N83" s="13"/>
      <c r="O83" s="13"/>
      <c r="P83" s="13"/>
      <c r="Q83" s="13"/>
      <c r="R83" s="13"/>
    </row>
    <row r="84" spans="1:18" ht="13.8">
      <c r="A84" s="270"/>
      <c r="B84" s="270"/>
      <c r="C84" s="13"/>
      <c r="D84" s="13"/>
      <c r="E84" s="13"/>
      <c r="F84" s="271"/>
      <c r="G84" s="271"/>
      <c r="H84" s="270"/>
      <c r="I84" s="270"/>
      <c r="J84" s="13"/>
      <c r="K84" s="13"/>
      <c r="L84" s="13"/>
      <c r="M84" s="65"/>
      <c r="N84" s="13"/>
      <c r="O84" s="13"/>
      <c r="P84" s="13"/>
      <c r="Q84" s="13"/>
      <c r="R84" s="13"/>
    </row>
    <row r="85" spans="1:18" ht="13.8">
      <c r="A85" s="270"/>
      <c r="B85" s="270"/>
      <c r="C85" s="13"/>
      <c r="D85" s="13"/>
      <c r="E85" s="13"/>
      <c r="F85" s="271"/>
      <c r="G85" s="271"/>
      <c r="H85" s="270"/>
      <c r="I85" s="270"/>
      <c r="J85" s="13"/>
      <c r="K85" s="13"/>
      <c r="L85" s="13"/>
      <c r="M85" s="65"/>
      <c r="N85" s="13"/>
      <c r="O85" s="13"/>
      <c r="P85" s="13"/>
      <c r="Q85" s="13"/>
      <c r="R85" s="13"/>
    </row>
    <row r="86" spans="1:18" ht="13.8">
      <c r="A86" s="270"/>
      <c r="B86" s="270"/>
      <c r="C86" s="13"/>
      <c r="D86" s="13"/>
      <c r="E86" s="13"/>
      <c r="F86" s="271"/>
      <c r="G86" s="271"/>
      <c r="H86" s="270"/>
      <c r="I86" s="270"/>
      <c r="J86" s="13"/>
      <c r="K86" s="13"/>
      <c r="L86" s="13"/>
      <c r="M86" s="65"/>
      <c r="N86" s="13"/>
      <c r="O86" s="13"/>
      <c r="P86" s="13"/>
      <c r="Q86" s="13"/>
      <c r="R86" s="13"/>
    </row>
    <row r="87" spans="1:18" ht="13.8">
      <c r="A87" s="270"/>
      <c r="B87" s="270"/>
      <c r="C87" s="13"/>
      <c r="D87" s="13"/>
      <c r="E87" s="13"/>
      <c r="F87" s="271"/>
      <c r="G87" s="271"/>
      <c r="H87" s="270"/>
      <c r="I87" s="270"/>
      <c r="J87" s="13"/>
      <c r="K87" s="13"/>
      <c r="L87" s="13"/>
      <c r="M87" s="65"/>
      <c r="N87" s="13"/>
      <c r="O87" s="13"/>
      <c r="P87" s="13"/>
      <c r="Q87" s="13"/>
      <c r="R87" s="13"/>
    </row>
    <row r="88" spans="1:18" ht="13.8">
      <c r="A88" s="270"/>
      <c r="B88" s="270"/>
      <c r="C88" s="13"/>
      <c r="D88" s="13"/>
      <c r="E88" s="13"/>
      <c r="F88" s="271"/>
      <c r="G88" s="271"/>
      <c r="H88" s="270"/>
      <c r="I88" s="270"/>
      <c r="J88" s="13"/>
      <c r="K88" s="13"/>
      <c r="L88" s="13"/>
      <c r="M88" s="65"/>
      <c r="N88" s="13"/>
      <c r="O88" s="13"/>
      <c r="P88" s="13"/>
      <c r="Q88" s="13"/>
      <c r="R88" s="13"/>
    </row>
    <row r="89" spans="1:18" ht="13.8">
      <c r="A89" s="270"/>
      <c r="B89" s="270"/>
      <c r="C89" s="13"/>
      <c r="D89" s="13"/>
      <c r="E89" s="13"/>
      <c r="F89" s="271"/>
      <c r="G89" s="271"/>
      <c r="H89" s="270"/>
      <c r="I89" s="270"/>
      <c r="J89" s="13"/>
      <c r="K89" s="13"/>
      <c r="L89" s="13"/>
      <c r="M89" s="65"/>
      <c r="N89" s="13"/>
      <c r="O89" s="13"/>
      <c r="P89" s="13"/>
      <c r="Q89" s="13"/>
      <c r="R89" s="13"/>
    </row>
    <row r="90" spans="1:18" ht="13.8">
      <c r="A90" s="270"/>
      <c r="B90" s="270"/>
      <c r="C90" s="13"/>
      <c r="D90" s="13"/>
      <c r="E90" s="13"/>
      <c r="F90" s="271"/>
      <c r="G90" s="271"/>
      <c r="H90" s="270"/>
      <c r="I90" s="270"/>
      <c r="J90" s="13"/>
      <c r="K90" s="13"/>
      <c r="L90" s="13"/>
      <c r="M90" s="65"/>
      <c r="N90" s="13"/>
      <c r="O90" s="13"/>
      <c r="P90" s="13"/>
      <c r="Q90" s="13"/>
      <c r="R90" s="13"/>
    </row>
    <row r="91" spans="1:18" ht="13.8">
      <c r="A91" s="270"/>
      <c r="B91" s="270"/>
      <c r="C91" s="13"/>
      <c r="D91" s="13"/>
      <c r="E91" s="13"/>
      <c r="F91" s="271"/>
      <c r="G91" s="271"/>
      <c r="H91" s="270"/>
      <c r="I91" s="270"/>
      <c r="J91" s="13"/>
      <c r="K91" s="13"/>
      <c r="L91" s="13"/>
      <c r="M91" s="65"/>
      <c r="N91" s="13"/>
      <c r="O91" s="13"/>
      <c r="P91" s="13"/>
      <c r="Q91" s="13"/>
      <c r="R91" s="13"/>
    </row>
    <row r="92" spans="1:18" ht="13.8">
      <c r="A92" s="270"/>
      <c r="B92" s="270"/>
      <c r="C92" s="13"/>
      <c r="D92" s="13"/>
      <c r="E92" s="13"/>
      <c r="F92" s="271"/>
      <c r="G92" s="271"/>
      <c r="H92" s="270"/>
      <c r="I92" s="270"/>
      <c r="J92" s="13"/>
      <c r="K92" s="13"/>
      <c r="L92" s="13"/>
      <c r="M92" s="65"/>
      <c r="N92" s="13"/>
      <c r="O92" s="13"/>
      <c r="P92" s="13"/>
      <c r="Q92" s="13"/>
      <c r="R92" s="13"/>
    </row>
    <row r="93" spans="1:18" ht="13.8">
      <c r="A93" s="270"/>
      <c r="B93" s="270"/>
      <c r="C93" s="13"/>
      <c r="D93" s="13"/>
      <c r="E93" s="13"/>
      <c r="F93" s="271"/>
      <c r="G93" s="271"/>
      <c r="H93" s="270"/>
      <c r="I93" s="270"/>
      <c r="J93" s="13"/>
      <c r="K93" s="13"/>
      <c r="L93" s="13"/>
      <c r="M93" s="65"/>
      <c r="N93" s="13"/>
      <c r="O93" s="13"/>
      <c r="P93" s="13"/>
      <c r="Q93" s="13"/>
      <c r="R93" s="13"/>
    </row>
    <row r="94" spans="1:18" ht="13.8">
      <c r="A94" s="270"/>
      <c r="B94" s="270"/>
      <c r="C94" s="13"/>
      <c r="D94" s="13"/>
      <c r="E94" s="13"/>
      <c r="F94" s="271"/>
      <c r="G94" s="271"/>
      <c r="H94" s="270"/>
      <c r="I94" s="270"/>
      <c r="J94" s="13"/>
      <c r="K94" s="13"/>
      <c r="L94" s="13"/>
      <c r="M94" s="65"/>
      <c r="N94" s="13"/>
      <c r="O94" s="13"/>
      <c r="P94" s="13"/>
      <c r="Q94" s="13"/>
      <c r="R94" s="13"/>
    </row>
    <row r="95" spans="1:18" ht="13.8">
      <c r="A95" s="270"/>
      <c r="B95" s="270"/>
      <c r="C95" s="13"/>
      <c r="D95" s="13"/>
      <c r="E95" s="13"/>
      <c r="F95" s="271"/>
      <c r="G95" s="271"/>
      <c r="H95" s="270"/>
      <c r="I95" s="270"/>
      <c r="J95" s="13"/>
      <c r="K95" s="13"/>
      <c r="L95" s="13"/>
      <c r="M95" s="65"/>
      <c r="N95" s="13"/>
      <c r="O95" s="13"/>
      <c r="P95" s="13"/>
      <c r="Q95" s="13"/>
      <c r="R95" s="13"/>
    </row>
    <row r="96" spans="1:18" ht="13.8">
      <c r="A96" s="270"/>
      <c r="B96" s="270"/>
      <c r="C96" s="13"/>
      <c r="D96" s="13"/>
      <c r="E96" s="13"/>
      <c r="F96" s="271"/>
      <c r="G96" s="271"/>
      <c r="H96" s="270"/>
      <c r="I96" s="270"/>
      <c r="J96" s="13"/>
      <c r="K96" s="13"/>
      <c r="L96" s="13"/>
      <c r="M96" s="65"/>
      <c r="N96" s="13"/>
      <c r="O96" s="13"/>
      <c r="P96" s="13"/>
      <c r="Q96" s="13"/>
      <c r="R96" s="13"/>
    </row>
    <row r="97" spans="1:18" ht="13.8">
      <c r="A97" s="270"/>
      <c r="B97" s="270"/>
      <c r="C97" s="13"/>
      <c r="D97" s="13"/>
      <c r="E97" s="13"/>
      <c r="F97" s="271"/>
      <c r="G97" s="271"/>
      <c r="H97" s="270"/>
      <c r="I97" s="270"/>
      <c r="J97" s="13"/>
      <c r="K97" s="13"/>
      <c r="L97" s="13"/>
      <c r="M97" s="65"/>
      <c r="N97" s="13"/>
      <c r="O97" s="13"/>
      <c r="P97" s="13"/>
      <c r="Q97" s="13"/>
      <c r="R97" s="13"/>
    </row>
    <row r="98" spans="1:18" ht="13.8">
      <c r="A98" s="270"/>
      <c r="B98" s="270"/>
      <c r="C98" s="13"/>
      <c r="D98" s="13"/>
      <c r="E98" s="13"/>
      <c r="F98" s="271"/>
      <c r="G98" s="271"/>
      <c r="H98" s="270"/>
      <c r="I98" s="270"/>
      <c r="J98" s="13"/>
      <c r="K98" s="13"/>
      <c r="L98" s="13"/>
      <c r="M98" s="65"/>
      <c r="N98" s="13"/>
      <c r="O98" s="13"/>
      <c r="P98" s="13"/>
      <c r="Q98" s="13"/>
      <c r="R98" s="13"/>
    </row>
    <row r="99" spans="1:18" ht="13.8">
      <c r="A99" s="270"/>
      <c r="B99" s="270"/>
      <c r="C99" s="13"/>
      <c r="D99" s="13"/>
      <c r="E99" s="13"/>
      <c r="F99" s="271"/>
      <c r="G99" s="271"/>
      <c r="H99" s="270"/>
      <c r="I99" s="270"/>
      <c r="J99" s="13"/>
      <c r="K99" s="13"/>
      <c r="L99" s="13"/>
      <c r="M99" s="65"/>
      <c r="N99" s="13"/>
      <c r="O99" s="13"/>
      <c r="P99" s="13"/>
      <c r="Q99" s="13"/>
      <c r="R99" s="13"/>
    </row>
    <row r="100" spans="1:18" ht="13.8">
      <c r="A100" s="270"/>
      <c r="B100" s="270"/>
      <c r="C100" s="13"/>
      <c r="D100" s="13"/>
      <c r="E100" s="13"/>
      <c r="F100" s="271"/>
      <c r="G100" s="271"/>
      <c r="H100" s="270"/>
      <c r="I100" s="270"/>
      <c r="J100" s="13"/>
      <c r="K100" s="13"/>
      <c r="L100" s="13"/>
      <c r="M100" s="65"/>
      <c r="N100" s="13"/>
      <c r="O100" s="13"/>
      <c r="P100" s="13"/>
      <c r="Q100" s="13"/>
      <c r="R100" s="13"/>
    </row>
    <row r="101" spans="1:18" ht="13.8">
      <c r="A101" s="270"/>
      <c r="B101" s="270"/>
      <c r="C101" s="13"/>
      <c r="D101" s="13"/>
      <c r="E101" s="13"/>
      <c r="F101" s="271"/>
      <c r="G101" s="271"/>
      <c r="H101" s="270"/>
      <c r="I101" s="270"/>
      <c r="J101" s="13"/>
      <c r="K101" s="13"/>
      <c r="L101" s="13"/>
      <c r="M101" s="65"/>
      <c r="N101" s="13"/>
      <c r="O101" s="13"/>
      <c r="P101" s="13"/>
      <c r="Q101" s="13"/>
      <c r="R101" s="13"/>
    </row>
    <row r="102" spans="1:18" ht="13.8">
      <c r="A102" s="270"/>
      <c r="B102" s="270"/>
      <c r="C102" s="13"/>
      <c r="D102" s="13"/>
      <c r="E102" s="13"/>
      <c r="F102" s="271"/>
      <c r="G102" s="271"/>
      <c r="H102" s="270"/>
      <c r="I102" s="270"/>
      <c r="J102" s="13"/>
      <c r="K102" s="13"/>
      <c r="L102" s="13"/>
      <c r="M102" s="65"/>
      <c r="N102" s="13"/>
      <c r="O102" s="13"/>
      <c r="P102" s="13"/>
      <c r="Q102" s="13"/>
      <c r="R102" s="13"/>
    </row>
    <row r="103" spans="1:18" ht="13.8">
      <c r="A103" s="270"/>
      <c r="B103" s="270"/>
      <c r="C103" s="13"/>
      <c r="D103" s="13"/>
      <c r="E103" s="13"/>
      <c r="F103" s="271"/>
      <c r="G103" s="271"/>
      <c r="H103" s="270"/>
      <c r="I103" s="270"/>
      <c r="J103" s="13"/>
      <c r="K103" s="13"/>
      <c r="L103" s="13"/>
      <c r="M103" s="65"/>
      <c r="N103" s="13"/>
      <c r="O103" s="13"/>
      <c r="P103" s="13"/>
      <c r="Q103" s="13"/>
      <c r="R103" s="13"/>
    </row>
    <row r="104" spans="1:18" ht="13.8">
      <c r="A104" s="270"/>
      <c r="B104" s="270"/>
      <c r="C104" s="13"/>
      <c r="D104" s="13"/>
      <c r="E104" s="13"/>
      <c r="F104" s="271"/>
      <c r="G104" s="271"/>
      <c r="H104" s="270"/>
      <c r="I104" s="270"/>
      <c r="J104" s="13"/>
      <c r="K104" s="13"/>
      <c r="L104" s="13"/>
      <c r="M104" s="65"/>
      <c r="N104" s="13"/>
      <c r="O104" s="13"/>
      <c r="P104" s="13"/>
      <c r="Q104" s="13"/>
      <c r="R104" s="13"/>
    </row>
    <row r="105" spans="1:18" ht="13.8">
      <c r="A105" s="270"/>
      <c r="B105" s="270"/>
      <c r="C105" s="13"/>
      <c r="D105" s="13"/>
      <c r="E105" s="13"/>
      <c r="F105" s="271"/>
      <c r="G105" s="271"/>
      <c r="H105" s="270"/>
      <c r="I105" s="270"/>
      <c r="J105" s="13"/>
      <c r="K105" s="13"/>
      <c r="L105" s="13"/>
      <c r="M105" s="65"/>
      <c r="N105" s="13"/>
      <c r="O105" s="13"/>
      <c r="P105" s="13"/>
      <c r="Q105" s="13"/>
      <c r="R105" s="13"/>
    </row>
    <row r="106" spans="1:18" ht="13.8">
      <c r="A106" s="270"/>
      <c r="B106" s="270"/>
      <c r="C106" s="13"/>
      <c r="D106" s="13"/>
      <c r="E106" s="13"/>
      <c r="F106" s="271"/>
      <c r="G106" s="271"/>
      <c r="H106" s="270"/>
      <c r="I106" s="270"/>
      <c r="J106" s="13"/>
      <c r="K106" s="13"/>
      <c r="L106" s="13"/>
      <c r="M106" s="65"/>
      <c r="N106" s="13"/>
      <c r="O106" s="13"/>
      <c r="P106" s="13"/>
      <c r="Q106" s="13"/>
      <c r="R106" s="13"/>
    </row>
    <row r="107" spans="1:18" ht="13.8">
      <c r="A107" s="270"/>
      <c r="B107" s="270"/>
      <c r="C107" s="13"/>
      <c r="D107" s="13"/>
      <c r="E107" s="13"/>
      <c r="F107" s="271"/>
      <c r="G107" s="271"/>
      <c r="H107" s="270"/>
      <c r="I107" s="270"/>
      <c r="J107" s="13"/>
      <c r="K107" s="13"/>
      <c r="L107" s="13"/>
      <c r="M107" s="65"/>
      <c r="N107" s="13"/>
      <c r="O107" s="13"/>
      <c r="P107" s="13"/>
      <c r="Q107" s="13"/>
      <c r="R107" s="13"/>
    </row>
    <row r="108" spans="1:18" ht="13.8">
      <c r="A108" s="270"/>
      <c r="B108" s="270"/>
      <c r="C108" s="13"/>
      <c r="D108" s="13"/>
      <c r="E108" s="13"/>
      <c r="F108" s="271"/>
      <c r="G108" s="271"/>
      <c r="H108" s="270"/>
      <c r="I108" s="270"/>
      <c r="J108" s="13"/>
      <c r="K108" s="13"/>
      <c r="L108" s="13"/>
      <c r="M108" s="65"/>
      <c r="N108" s="13"/>
      <c r="O108" s="13"/>
      <c r="P108" s="13"/>
      <c r="Q108" s="13"/>
      <c r="R108" s="13"/>
    </row>
    <row r="109" spans="1:18" ht="13.8">
      <c r="A109" s="270"/>
      <c r="B109" s="270"/>
      <c r="C109" s="13"/>
      <c r="D109" s="13"/>
      <c r="E109" s="13"/>
      <c r="F109" s="271"/>
      <c r="G109" s="271"/>
      <c r="H109" s="270"/>
      <c r="I109" s="270"/>
      <c r="J109" s="13"/>
      <c r="K109" s="13"/>
      <c r="L109" s="13"/>
      <c r="M109" s="65"/>
      <c r="N109" s="13"/>
      <c r="O109" s="13"/>
      <c r="P109" s="13"/>
      <c r="Q109" s="13"/>
      <c r="R109" s="13"/>
    </row>
    <row r="110" spans="1:18" ht="13.8">
      <c r="A110" s="270"/>
      <c r="B110" s="270"/>
      <c r="C110" s="13"/>
      <c r="D110" s="13"/>
      <c r="E110" s="13"/>
      <c r="F110" s="271"/>
      <c r="G110" s="271"/>
      <c r="H110" s="270"/>
      <c r="I110" s="270"/>
      <c r="J110" s="13"/>
      <c r="K110" s="13"/>
      <c r="L110" s="13"/>
      <c r="M110" s="65"/>
      <c r="N110" s="13"/>
      <c r="O110" s="13"/>
      <c r="P110" s="13"/>
      <c r="Q110" s="13"/>
      <c r="R110" s="13"/>
    </row>
    <row r="111" spans="1:18" ht="13.8">
      <c r="A111" s="270"/>
      <c r="B111" s="270"/>
      <c r="C111" s="13"/>
      <c r="D111" s="13"/>
      <c r="E111" s="13"/>
      <c r="F111" s="271"/>
      <c r="G111" s="271"/>
      <c r="H111" s="270"/>
      <c r="I111" s="270"/>
      <c r="J111" s="13"/>
      <c r="K111" s="13"/>
      <c r="L111" s="13"/>
      <c r="M111" s="65"/>
      <c r="N111" s="13"/>
      <c r="O111" s="13"/>
      <c r="P111" s="13"/>
      <c r="Q111" s="13"/>
      <c r="R111" s="13"/>
    </row>
    <row r="112" spans="1:18" ht="13.8">
      <c r="A112" s="270"/>
      <c r="B112" s="270"/>
      <c r="C112" s="13"/>
      <c r="D112" s="13"/>
      <c r="E112" s="13"/>
      <c r="F112" s="271"/>
      <c r="G112" s="271"/>
      <c r="H112" s="270"/>
      <c r="I112" s="270"/>
      <c r="J112" s="13"/>
      <c r="K112" s="13"/>
      <c r="L112" s="13"/>
      <c r="M112" s="65"/>
      <c r="N112" s="13"/>
      <c r="O112" s="13"/>
      <c r="P112" s="13"/>
      <c r="Q112" s="13"/>
      <c r="R112" s="13"/>
    </row>
    <row r="113" spans="1:18" ht="13.8">
      <c r="A113" s="270"/>
      <c r="B113" s="270"/>
      <c r="C113" s="13"/>
      <c r="D113" s="13"/>
      <c r="E113" s="13"/>
      <c r="F113" s="271"/>
      <c r="G113" s="271"/>
      <c r="H113" s="270"/>
      <c r="I113" s="270"/>
      <c r="J113" s="13"/>
      <c r="K113" s="13"/>
      <c r="L113" s="13"/>
      <c r="M113" s="65"/>
      <c r="N113" s="13"/>
      <c r="O113" s="13"/>
      <c r="P113" s="13"/>
      <c r="Q113" s="13"/>
      <c r="R113" s="13"/>
    </row>
    <row r="114" spans="1:18" ht="13.8">
      <c r="A114" s="270"/>
      <c r="B114" s="270"/>
      <c r="C114" s="13"/>
      <c r="D114" s="13"/>
      <c r="E114" s="13"/>
      <c r="F114" s="271"/>
      <c r="G114" s="271"/>
      <c r="H114" s="270"/>
      <c r="I114" s="270"/>
      <c r="J114" s="13"/>
      <c r="K114" s="13"/>
      <c r="L114" s="13"/>
      <c r="M114" s="65"/>
      <c r="N114" s="13"/>
      <c r="O114" s="13"/>
      <c r="P114" s="13"/>
      <c r="Q114" s="13"/>
      <c r="R114" s="13"/>
    </row>
    <row r="115" spans="1:18" ht="13.8">
      <c r="A115" s="270"/>
      <c r="B115" s="270"/>
      <c r="C115" s="13"/>
      <c r="D115" s="13"/>
      <c r="E115" s="13"/>
      <c r="F115" s="271"/>
      <c r="G115" s="271"/>
      <c r="H115" s="270"/>
      <c r="I115" s="270"/>
      <c r="J115" s="13"/>
      <c r="K115" s="13"/>
      <c r="L115" s="13"/>
      <c r="M115" s="65"/>
      <c r="N115" s="13"/>
      <c r="O115" s="13"/>
      <c r="P115" s="13"/>
      <c r="Q115" s="13"/>
      <c r="R115" s="13"/>
    </row>
    <row r="116" spans="1:18" ht="13.8">
      <c r="A116" s="270"/>
      <c r="B116" s="270"/>
      <c r="C116" s="13"/>
      <c r="D116" s="13"/>
      <c r="E116" s="13"/>
      <c r="F116" s="271"/>
      <c r="G116" s="271"/>
      <c r="H116" s="270"/>
      <c r="I116" s="270"/>
      <c r="J116" s="13"/>
      <c r="K116" s="13"/>
      <c r="L116" s="13"/>
      <c r="M116" s="65"/>
      <c r="N116" s="13"/>
      <c r="O116" s="13"/>
      <c r="P116" s="13"/>
      <c r="Q116" s="13"/>
      <c r="R116" s="13"/>
    </row>
    <row r="117" spans="1:18" ht="13.8">
      <c r="A117" s="270"/>
      <c r="B117" s="270"/>
      <c r="C117" s="13"/>
      <c r="D117" s="13"/>
      <c r="E117" s="13"/>
      <c r="F117" s="271"/>
      <c r="G117" s="271"/>
      <c r="H117" s="270"/>
      <c r="I117" s="270"/>
      <c r="J117" s="13"/>
      <c r="K117" s="13"/>
      <c r="L117" s="13"/>
      <c r="M117" s="65"/>
      <c r="N117" s="13"/>
      <c r="O117" s="13"/>
      <c r="P117" s="13"/>
      <c r="Q117" s="13"/>
      <c r="R117" s="13"/>
    </row>
    <row r="118" spans="1:18" ht="13.8">
      <c r="A118" s="270"/>
      <c r="B118" s="270"/>
      <c r="C118" s="13"/>
      <c r="D118" s="13"/>
      <c r="E118" s="13"/>
      <c r="F118" s="271"/>
      <c r="G118" s="271"/>
      <c r="H118" s="270"/>
      <c r="I118" s="270"/>
      <c r="J118" s="13"/>
      <c r="K118" s="13"/>
      <c r="L118" s="13"/>
      <c r="M118" s="65"/>
      <c r="N118" s="13"/>
      <c r="O118" s="13"/>
      <c r="P118" s="13"/>
      <c r="Q118" s="13"/>
      <c r="R118" s="13"/>
    </row>
    <row r="119" spans="1:18" ht="13.8">
      <c r="A119" s="270"/>
      <c r="B119" s="270"/>
      <c r="C119" s="13"/>
      <c r="D119" s="13"/>
      <c r="E119" s="13"/>
      <c r="F119" s="271"/>
      <c r="G119" s="271"/>
      <c r="H119" s="270"/>
      <c r="I119" s="270"/>
      <c r="J119" s="13"/>
      <c r="K119" s="13"/>
      <c r="L119" s="13"/>
      <c r="M119" s="65"/>
      <c r="N119" s="13"/>
      <c r="O119" s="13"/>
      <c r="P119" s="13"/>
      <c r="Q119" s="13"/>
      <c r="R119" s="13"/>
    </row>
    <row r="120" spans="1:18" ht="13.8">
      <c r="A120" s="270"/>
      <c r="B120" s="270"/>
      <c r="C120" s="13"/>
      <c r="D120" s="13"/>
      <c r="E120" s="13"/>
      <c r="F120" s="271"/>
      <c r="G120" s="271"/>
      <c r="H120" s="270"/>
      <c r="I120" s="270"/>
      <c r="J120" s="13"/>
      <c r="K120" s="13"/>
      <c r="L120" s="13"/>
      <c r="M120" s="65"/>
      <c r="N120" s="13"/>
      <c r="O120" s="13"/>
      <c r="P120" s="13"/>
      <c r="Q120" s="13"/>
      <c r="R120" s="13"/>
    </row>
    <row r="121" spans="1:18" ht="13.8">
      <c r="A121" s="270"/>
      <c r="B121" s="270"/>
      <c r="C121" s="13"/>
      <c r="D121" s="13"/>
      <c r="E121" s="13"/>
      <c r="F121" s="271"/>
      <c r="G121" s="271"/>
      <c r="H121" s="270"/>
      <c r="I121" s="270"/>
      <c r="J121" s="13"/>
      <c r="K121" s="13"/>
      <c r="L121" s="13"/>
      <c r="M121" s="65"/>
      <c r="N121" s="13"/>
      <c r="O121" s="13"/>
      <c r="P121" s="13"/>
      <c r="Q121" s="13"/>
      <c r="R121" s="13"/>
    </row>
    <row r="122" spans="1:18" ht="13.8">
      <c r="A122" s="270"/>
      <c r="B122" s="270"/>
      <c r="C122" s="13"/>
      <c r="D122" s="13"/>
      <c r="E122" s="13"/>
      <c r="F122" s="271"/>
      <c r="G122" s="271"/>
      <c r="H122" s="270"/>
      <c r="I122" s="270"/>
      <c r="J122" s="13"/>
      <c r="K122" s="13"/>
      <c r="L122" s="13"/>
      <c r="M122" s="65"/>
      <c r="N122" s="13"/>
      <c r="O122" s="13"/>
      <c r="P122" s="13"/>
      <c r="Q122" s="13"/>
      <c r="R122" s="13"/>
    </row>
    <row r="123" spans="1:18" ht="13.8">
      <c r="A123" s="270"/>
      <c r="B123" s="270"/>
      <c r="C123" s="13"/>
      <c r="D123" s="13"/>
      <c r="E123" s="13"/>
      <c r="F123" s="271"/>
      <c r="G123" s="271"/>
      <c r="H123" s="270"/>
      <c r="I123" s="270"/>
      <c r="J123" s="13"/>
      <c r="K123" s="13"/>
      <c r="L123" s="13"/>
      <c r="M123" s="65"/>
      <c r="N123" s="13"/>
      <c r="O123" s="13"/>
      <c r="P123" s="13"/>
      <c r="Q123" s="13"/>
      <c r="R123" s="13"/>
    </row>
    <row r="124" spans="1:18" ht="13.8">
      <c r="A124" s="270"/>
      <c r="B124" s="270"/>
      <c r="C124" s="13"/>
      <c r="D124" s="13"/>
      <c r="E124" s="13"/>
      <c r="F124" s="271"/>
      <c r="G124" s="271"/>
      <c r="H124" s="270"/>
      <c r="I124" s="270"/>
      <c r="J124" s="13"/>
      <c r="K124" s="13"/>
      <c r="L124" s="13"/>
      <c r="M124" s="65"/>
      <c r="N124" s="13"/>
      <c r="O124" s="13"/>
      <c r="P124" s="13"/>
      <c r="Q124" s="13"/>
      <c r="R124" s="13"/>
    </row>
    <row r="125" spans="1:18" ht="13.8">
      <c r="A125" s="270"/>
      <c r="B125" s="270"/>
      <c r="C125" s="13"/>
      <c r="D125" s="13"/>
      <c r="E125" s="13"/>
      <c r="F125" s="271"/>
      <c r="G125" s="271"/>
      <c r="H125" s="270"/>
      <c r="I125" s="270"/>
      <c r="J125" s="13"/>
      <c r="K125" s="13"/>
      <c r="L125" s="13"/>
      <c r="M125" s="65"/>
      <c r="N125" s="13"/>
      <c r="O125" s="13"/>
      <c r="P125" s="13"/>
      <c r="Q125" s="13"/>
      <c r="R125" s="13"/>
    </row>
    <row r="126" spans="1:18" ht="13.8">
      <c r="A126" s="270"/>
      <c r="B126" s="270"/>
      <c r="C126" s="13"/>
      <c r="D126" s="13"/>
      <c r="E126" s="13"/>
      <c r="F126" s="271"/>
      <c r="G126" s="271"/>
      <c r="H126" s="270"/>
      <c r="I126" s="270"/>
      <c r="J126" s="13"/>
      <c r="K126" s="13"/>
      <c r="L126" s="13"/>
      <c r="M126" s="65"/>
      <c r="N126" s="13"/>
      <c r="O126" s="13"/>
      <c r="P126" s="13"/>
      <c r="Q126" s="13"/>
      <c r="R126" s="13"/>
    </row>
    <row r="127" spans="1:18" ht="13.8">
      <c r="A127" s="270"/>
      <c r="B127" s="270"/>
      <c r="C127" s="13"/>
      <c r="D127" s="13"/>
      <c r="E127" s="13"/>
      <c r="F127" s="271"/>
      <c r="G127" s="271"/>
      <c r="H127" s="270"/>
      <c r="I127" s="270"/>
      <c r="J127" s="13"/>
      <c r="K127" s="13"/>
      <c r="L127" s="13"/>
      <c r="M127" s="65"/>
      <c r="N127" s="13"/>
      <c r="O127" s="13"/>
      <c r="P127" s="13"/>
      <c r="Q127" s="13"/>
      <c r="R127" s="13"/>
    </row>
    <row r="128" spans="1:18" ht="13.8">
      <c r="A128" s="270"/>
      <c r="B128" s="270"/>
      <c r="C128" s="13"/>
      <c r="D128" s="13"/>
      <c r="E128" s="13"/>
      <c r="F128" s="271"/>
      <c r="G128" s="271"/>
      <c r="H128" s="270"/>
      <c r="I128" s="270"/>
      <c r="J128" s="13"/>
      <c r="K128" s="13"/>
      <c r="L128" s="13"/>
      <c r="M128" s="65"/>
      <c r="N128" s="13"/>
      <c r="O128" s="13"/>
      <c r="P128" s="13"/>
      <c r="Q128" s="13"/>
      <c r="R128" s="13"/>
    </row>
    <row r="129" spans="1:18" ht="13.8">
      <c r="A129" s="270"/>
      <c r="B129" s="270"/>
      <c r="C129" s="13"/>
      <c r="D129" s="13"/>
      <c r="E129" s="13"/>
      <c r="F129" s="271"/>
      <c r="G129" s="271"/>
      <c r="H129" s="270"/>
      <c r="I129" s="270"/>
      <c r="J129" s="13"/>
      <c r="K129" s="13"/>
      <c r="L129" s="13"/>
      <c r="M129" s="65"/>
      <c r="N129" s="13"/>
      <c r="O129" s="13"/>
      <c r="P129" s="13"/>
      <c r="Q129" s="13"/>
      <c r="R129" s="13"/>
    </row>
    <row r="130" spans="1:18" ht="13.8">
      <c r="A130" s="270"/>
      <c r="B130" s="270"/>
      <c r="C130" s="13"/>
      <c r="D130" s="13"/>
      <c r="E130" s="13"/>
      <c r="F130" s="271"/>
      <c r="G130" s="271"/>
      <c r="H130" s="270"/>
      <c r="I130" s="270"/>
      <c r="J130" s="13"/>
      <c r="K130" s="13"/>
      <c r="L130" s="13"/>
      <c r="M130" s="65"/>
      <c r="N130" s="13"/>
      <c r="O130" s="13"/>
      <c r="P130" s="13"/>
      <c r="Q130" s="13"/>
      <c r="R130" s="13"/>
    </row>
    <row r="131" spans="1:18" ht="13.8">
      <c r="A131" s="270"/>
      <c r="B131" s="270"/>
      <c r="C131" s="13"/>
      <c r="D131" s="13"/>
      <c r="E131" s="13"/>
      <c r="F131" s="271"/>
      <c r="G131" s="271"/>
      <c r="H131" s="270"/>
      <c r="I131" s="270"/>
      <c r="J131" s="13"/>
      <c r="K131" s="13"/>
      <c r="L131" s="13"/>
      <c r="M131" s="65"/>
      <c r="N131" s="13"/>
      <c r="O131" s="13"/>
      <c r="P131" s="13"/>
      <c r="Q131" s="13"/>
      <c r="R131" s="13"/>
    </row>
    <row r="132" spans="1:18" ht="13.8">
      <c r="A132" s="270"/>
      <c r="B132" s="270"/>
      <c r="C132" s="13"/>
      <c r="D132" s="13"/>
      <c r="E132" s="13"/>
      <c r="F132" s="271"/>
      <c r="G132" s="271"/>
      <c r="H132" s="270"/>
      <c r="I132" s="270"/>
      <c r="J132" s="13"/>
      <c r="K132" s="13"/>
      <c r="L132" s="13"/>
      <c r="M132" s="65"/>
      <c r="N132" s="13"/>
      <c r="O132" s="13"/>
      <c r="P132" s="13"/>
      <c r="Q132" s="13"/>
      <c r="R132" s="13"/>
    </row>
    <row r="133" spans="1:18" ht="13.8">
      <c r="A133" s="270"/>
      <c r="B133" s="270"/>
      <c r="C133" s="13"/>
      <c r="D133" s="13"/>
      <c r="E133" s="13"/>
      <c r="F133" s="271"/>
      <c r="G133" s="271"/>
      <c r="H133" s="270"/>
      <c r="I133" s="270"/>
      <c r="J133" s="13"/>
      <c r="K133" s="13"/>
      <c r="L133" s="13"/>
      <c r="M133" s="65"/>
      <c r="N133" s="13"/>
      <c r="O133" s="13"/>
      <c r="P133" s="13"/>
      <c r="Q133" s="13"/>
      <c r="R133" s="13"/>
    </row>
    <row r="134" spans="1:18" ht="13.8">
      <c r="A134" s="270"/>
      <c r="B134" s="270"/>
      <c r="C134" s="13"/>
      <c r="D134" s="13"/>
      <c r="E134" s="13"/>
      <c r="F134" s="271"/>
      <c r="G134" s="271"/>
      <c r="H134" s="270"/>
      <c r="I134" s="270"/>
      <c r="J134" s="13"/>
      <c r="K134" s="13"/>
      <c r="L134" s="13"/>
      <c r="M134" s="65"/>
      <c r="N134" s="13"/>
      <c r="O134" s="13"/>
      <c r="P134" s="13"/>
      <c r="Q134" s="13"/>
      <c r="R134" s="13"/>
    </row>
    <row r="135" spans="1:18" ht="13.8">
      <c r="A135" s="270"/>
      <c r="B135" s="270"/>
      <c r="C135" s="13"/>
      <c r="D135" s="13"/>
      <c r="E135" s="13"/>
      <c r="F135" s="271"/>
      <c r="G135" s="271"/>
      <c r="H135" s="270"/>
      <c r="I135" s="270"/>
      <c r="J135" s="13"/>
      <c r="K135" s="13"/>
      <c r="L135" s="13"/>
      <c r="M135" s="65"/>
      <c r="N135" s="13"/>
      <c r="O135" s="13"/>
      <c r="P135" s="13"/>
      <c r="Q135" s="13"/>
      <c r="R135" s="13"/>
    </row>
    <row r="136" spans="1:18" ht="13.8">
      <c r="A136" s="270"/>
      <c r="B136" s="270"/>
      <c r="C136" s="13"/>
      <c r="D136" s="13"/>
      <c r="E136" s="13"/>
      <c r="F136" s="271"/>
      <c r="G136" s="271"/>
      <c r="H136" s="270"/>
      <c r="I136" s="270"/>
      <c r="J136" s="13"/>
      <c r="K136" s="13"/>
      <c r="L136" s="13"/>
      <c r="M136" s="65"/>
      <c r="N136" s="13"/>
      <c r="O136" s="13"/>
      <c r="P136" s="13"/>
      <c r="Q136" s="13"/>
      <c r="R136" s="13"/>
    </row>
    <row r="137" spans="1:18" ht="13.8">
      <c r="A137" s="270"/>
      <c r="B137" s="270"/>
      <c r="C137" s="13"/>
      <c r="D137" s="13"/>
      <c r="E137" s="13"/>
      <c r="F137" s="271"/>
      <c r="G137" s="271"/>
      <c r="H137" s="270"/>
      <c r="I137" s="270"/>
      <c r="J137" s="13"/>
      <c r="K137" s="13"/>
      <c r="L137" s="13"/>
      <c r="M137" s="65"/>
      <c r="N137" s="13"/>
      <c r="O137" s="13"/>
      <c r="P137" s="13"/>
      <c r="Q137" s="13"/>
      <c r="R137" s="13"/>
    </row>
    <row r="138" spans="1:18" ht="13.8">
      <c r="A138" s="270"/>
      <c r="B138" s="270"/>
      <c r="C138" s="13"/>
      <c r="D138" s="13"/>
      <c r="E138" s="13"/>
      <c r="F138" s="271"/>
      <c r="G138" s="271"/>
      <c r="H138" s="270"/>
      <c r="I138" s="270"/>
      <c r="J138" s="13"/>
      <c r="K138" s="13"/>
      <c r="L138" s="13"/>
      <c r="M138" s="65"/>
      <c r="N138" s="13"/>
      <c r="O138" s="13"/>
      <c r="P138" s="13"/>
      <c r="Q138" s="13"/>
      <c r="R138" s="13"/>
    </row>
    <row r="139" spans="1:18" ht="13.8">
      <c r="A139" s="270"/>
      <c r="B139" s="270"/>
      <c r="C139" s="13"/>
      <c r="D139" s="13"/>
      <c r="E139" s="13"/>
      <c r="F139" s="271"/>
      <c r="G139" s="271"/>
      <c r="H139" s="270"/>
      <c r="I139" s="270"/>
      <c r="J139" s="13"/>
      <c r="K139" s="13"/>
      <c r="L139" s="13"/>
      <c r="M139" s="65"/>
      <c r="N139" s="13"/>
      <c r="O139" s="13"/>
      <c r="P139" s="13"/>
      <c r="Q139" s="13"/>
      <c r="R139" s="13"/>
    </row>
    <row r="140" spans="1:18" ht="13.8">
      <c r="A140" s="270"/>
      <c r="B140" s="270"/>
      <c r="C140" s="13"/>
      <c r="D140" s="13"/>
      <c r="E140" s="13"/>
      <c r="F140" s="271"/>
      <c r="G140" s="271"/>
      <c r="H140" s="270"/>
      <c r="I140" s="270"/>
      <c r="J140" s="13"/>
      <c r="K140" s="13"/>
      <c r="L140" s="13"/>
      <c r="M140" s="65"/>
      <c r="N140" s="13"/>
      <c r="O140" s="13"/>
      <c r="P140" s="13"/>
      <c r="Q140" s="13"/>
      <c r="R140" s="13"/>
    </row>
    <row r="141" spans="1:18" ht="13.8">
      <c r="A141" s="270"/>
      <c r="B141" s="270"/>
      <c r="C141" s="13"/>
      <c r="D141" s="13"/>
      <c r="E141" s="13"/>
      <c r="F141" s="271"/>
      <c r="G141" s="271"/>
      <c r="H141" s="270"/>
      <c r="I141" s="270"/>
      <c r="J141" s="13"/>
      <c r="K141" s="13"/>
      <c r="L141" s="13"/>
      <c r="M141" s="65"/>
      <c r="N141" s="13"/>
      <c r="O141" s="13"/>
      <c r="P141" s="13"/>
      <c r="Q141" s="13"/>
      <c r="R141" s="13"/>
    </row>
    <row r="142" spans="1:18" ht="13.8">
      <c r="A142" s="270"/>
      <c r="B142" s="270"/>
      <c r="C142" s="13"/>
      <c r="D142" s="13"/>
      <c r="E142" s="13"/>
      <c r="F142" s="271"/>
      <c r="G142" s="271"/>
      <c r="H142" s="270"/>
      <c r="I142" s="270"/>
      <c r="J142" s="13"/>
      <c r="K142" s="13"/>
      <c r="L142" s="13"/>
      <c r="M142" s="65"/>
      <c r="N142" s="13"/>
      <c r="O142" s="13"/>
      <c r="P142" s="13"/>
      <c r="Q142" s="13"/>
      <c r="R142" s="13"/>
    </row>
    <row r="143" spans="1:18" ht="13.8">
      <c r="A143" s="270"/>
      <c r="B143" s="270"/>
      <c r="C143" s="13"/>
      <c r="D143" s="13"/>
      <c r="E143" s="13"/>
      <c r="F143" s="271"/>
      <c r="G143" s="271"/>
      <c r="H143" s="270"/>
      <c r="I143" s="270"/>
      <c r="J143" s="13"/>
      <c r="K143" s="13"/>
      <c r="L143" s="13"/>
      <c r="M143" s="65"/>
      <c r="N143" s="13"/>
      <c r="O143" s="13"/>
      <c r="P143" s="13"/>
      <c r="Q143" s="13"/>
      <c r="R143" s="13"/>
    </row>
    <row r="144" spans="1:18" ht="13.8">
      <c r="A144" s="270"/>
      <c r="B144" s="270"/>
      <c r="C144" s="13"/>
      <c r="D144" s="13"/>
      <c r="E144" s="13"/>
      <c r="F144" s="271"/>
      <c r="G144" s="271"/>
      <c r="H144" s="270"/>
      <c r="I144" s="270"/>
      <c r="J144" s="13"/>
      <c r="K144" s="13"/>
      <c r="L144" s="13"/>
      <c r="M144" s="65"/>
      <c r="N144" s="13"/>
      <c r="O144" s="13"/>
      <c r="P144" s="13"/>
      <c r="Q144" s="13"/>
      <c r="R144" s="13"/>
    </row>
    <row r="145" spans="1:18" ht="13.8">
      <c r="A145" s="270"/>
      <c r="B145" s="270"/>
      <c r="C145" s="13"/>
      <c r="D145" s="13"/>
      <c r="E145" s="13"/>
      <c r="F145" s="271"/>
      <c r="G145" s="271"/>
      <c r="H145" s="270"/>
      <c r="I145" s="270"/>
      <c r="J145" s="13"/>
      <c r="K145" s="13"/>
      <c r="L145" s="13"/>
      <c r="M145" s="65"/>
      <c r="N145" s="13"/>
      <c r="O145" s="13"/>
      <c r="P145" s="13"/>
      <c r="Q145" s="13"/>
      <c r="R145" s="13"/>
    </row>
    <row r="146" spans="1:18" ht="13.8">
      <c r="A146" s="270"/>
      <c r="B146" s="270"/>
      <c r="C146" s="13"/>
      <c r="D146" s="13"/>
      <c r="E146" s="13"/>
      <c r="F146" s="271"/>
      <c r="G146" s="271"/>
      <c r="H146" s="270"/>
      <c r="I146" s="270"/>
      <c r="J146" s="13"/>
      <c r="K146" s="13"/>
      <c r="L146" s="13"/>
      <c r="M146" s="65"/>
      <c r="N146" s="13"/>
      <c r="O146" s="13"/>
      <c r="P146" s="13"/>
      <c r="Q146" s="13"/>
      <c r="R146" s="13"/>
    </row>
    <row r="147" spans="1:18" ht="13.8">
      <c r="A147" s="270"/>
      <c r="B147" s="270"/>
      <c r="C147" s="13"/>
      <c r="D147" s="13"/>
      <c r="E147" s="13"/>
      <c r="F147" s="271"/>
      <c r="G147" s="271"/>
      <c r="H147" s="270"/>
      <c r="I147" s="270"/>
      <c r="J147" s="13"/>
      <c r="K147" s="13"/>
      <c r="L147" s="13"/>
      <c r="M147" s="65"/>
      <c r="N147" s="13"/>
      <c r="O147" s="13"/>
      <c r="P147" s="13"/>
      <c r="Q147" s="13"/>
      <c r="R147" s="13"/>
    </row>
    <row r="148" spans="1:18" ht="13.8">
      <c r="A148" s="270"/>
      <c r="B148" s="270"/>
      <c r="C148" s="13"/>
      <c r="D148" s="13"/>
      <c r="E148" s="13"/>
      <c r="F148" s="271"/>
      <c r="G148" s="271"/>
      <c r="H148" s="270"/>
      <c r="I148" s="270"/>
      <c r="J148" s="13"/>
      <c r="K148" s="13"/>
      <c r="L148" s="13"/>
      <c r="M148" s="65"/>
      <c r="N148" s="13"/>
      <c r="O148" s="13"/>
      <c r="P148" s="13"/>
      <c r="Q148" s="13"/>
      <c r="R148" s="13"/>
    </row>
    <row r="149" spans="1:18" ht="13.8">
      <c r="A149" s="270"/>
      <c r="B149" s="270"/>
      <c r="C149" s="13"/>
      <c r="D149" s="13"/>
      <c r="E149" s="13"/>
      <c r="F149" s="271"/>
      <c r="G149" s="271"/>
      <c r="H149" s="270"/>
      <c r="I149" s="270"/>
      <c r="J149" s="13"/>
      <c r="K149" s="13"/>
      <c r="L149" s="13"/>
      <c r="M149" s="65"/>
      <c r="N149" s="13"/>
      <c r="O149" s="13"/>
      <c r="P149" s="13"/>
      <c r="Q149" s="13"/>
      <c r="R149" s="13"/>
    </row>
    <row r="150" spans="1:18" ht="13.8">
      <c r="A150" s="270"/>
      <c r="B150" s="270"/>
      <c r="C150" s="13"/>
      <c r="D150" s="13"/>
      <c r="E150" s="13"/>
      <c r="F150" s="271"/>
      <c r="G150" s="271"/>
      <c r="H150" s="270"/>
      <c r="I150" s="270"/>
      <c r="J150" s="13"/>
      <c r="K150" s="13"/>
      <c r="L150" s="13"/>
      <c r="M150" s="65"/>
      <c r="N150" s="13"/>
      <c r="O150" s="13"/>
      <c r="P150" s="13"/>
      <c r="Q150" s="13"/>
      <c r="R150" s="13"/>
    </row>
    <row r="151" spans="1:18" ht="13.8">
      <c r="A151" s="270"/>
      <c r="B151" s="270"/>
      <c r="C151" s="13"/>
      <c r="D151" s="13"/>
      <c r="E151" s="13"/>
      <c r="F151" s="271"/>
      <c r="G151" s="271"/>
      <c r="H151" s="270"/>
      <c r="I151" s="270"/>
      <c r="J151" s="13"/>
      <c r="K151" s="13"/>
      <c r="L151" s="13"/>
      <c r="M151" s="65"/>
      <c r="N151" s="13"/>
      <c r="O151" s="13"/>
      <c r="P151" s="13"/>
      <c r="Q151" s="13"/>
      <c r="R151" s="13"/>
    </row>
    <row r="152" spans="1:18" ht="13.8">
      <c r="A152" s="270"/>
      <c r="B152" s="270"/>
      <c r="C152" s="13"/>
      <c r="D152" s="13"/>
      <c r="E152" s="13"/>
      <c r="F152" s="271"/>
      <c r="G152" s="271"/>
      <c r="H152" s="270"/>
      <c r="I152" s="270"/>
      <c r="J152" s="13"/>
      <c r="K152" s="13"/>
      <c r="L152" s="13"/>
      <c r="M152" s="65"/>
      <c r="N152" s="13"/>
      <c r="O152" s="13"/>
      <c r="P152" s="13"/>
      <c r="Q152" s="13"/>
      <c r="R152" s="13"/>
    </row>
    <row r="153" spans="1:18" ht="13.8">
      <c r="A153" s="270"/>
      <c r="B153" s="270"/>
      <c r="C153" s="13"/>
      <c r="D153" s="13"/>
      <c r="E153" s="13"/>
      <c r="F153" s="271"/>
      <c r="G153" s="271"/>
      <c r="H153" s="270"/>
      <c r="I153" s="270"/>
      <c r="J153" s="13"/>
      <c r="K153" s="13"/>
      <c r="L153" s="13"/>
      <c r="M153" s="65"/>
      <c r="N153" s="13"/>
      <c r="O153" s="13"/>
      <c r="P153" s="13"/>
      <c r="Q153" s="13"/>
      <c r="R153" s="13"/>
    </row>
    <row r="154" spans="1:18" ht="13.8">
      <c r="A154" s="270"/>
      <c r="B154" s="270"/>
      <c r="C154" s="13"/>
      <c r="D154" s="13"/>
      <c r="E154" s="13"/>
      <c r="F154" s="271"/>
      <c r="G154" s="271"/>
      <c r="H154" s="270"/>
      <c r="I154" s="270"/>
      <c r="J154" s="13"/>
      <c r="K154" s="13"/>
      <c r="L154" s="13"/>
      <c r="M154" s="65"/>
      <c r="N154" s="13"/>
      <c r="O154" s="13"/>
      <c r="P154" s="13"/>
      <c r="Q154" s="13"/>
      <c r="R154" s="13"/>
    </row>
    <row r="155" spans="1:18" ht="13.8">
      <c r="A155" s="270"/>
      <c r="B155" s="270"/>
      <c r="C155" s="13"/>
      <c r="D155" s="13"/>
      <c r="E155" s="13"/>
      <c r="F155" s="271"/>
      <c r="G155" s="271"/>
      <c r="H155" s="270"/>
      <c r="I155" s="270"/>
      <c r="J155" s="13"/>
      <c r="K155" s="13"/>
      <c r="L155" s="13"/>
      <c r="M155" s="65"/>
      <c r="N155" s="13"/>
      <c r="O155" s="13"/>
      <c r="P155" s="13"/>
      <c r="Q155" s="13"/>
      <c r="R155" s="13"/>
    </row>
    <row r="156" spans="1:18" ht="13.8">
      <c r="A156" s="270"/>
      <c r="B156" s="270"/>
      <c r="C156" s="13"/>
      <c r="D156" s="13"/>
      <c r="E156" s="13"/>
      <c r="F156" s="271"/>
      <c r="G156" s="271"/>
      <c r="H156" s="270"/>
      <c r="I156" s="270"/>
      <c r="J156" s="13"/>
      <c r="K156" s="13"/>
      <c r="L156" s="13"/>
      <c r="M156" s="65"/>
      <c r="N156" s="13"/>
      <c r="O156" s="13"/>
      <c r="P156" s="13"/>
      <c r="Q156" s="13"/>
      <c r="R156" s="13"/>
    </row>
    <row r="157" spans="1:18" ht="13.8">
      <c r="A157" s="270"/>
      <c r="B157" s="270"/>
      <c r="C157" s="13"/>
      <c r="D157" s="13"/>
      <c r="E157" s="13"/>
      <c r="F157" s="271"/>
      <c r="G157" s="271"/>
      <c r="H157" s="270"/>
      <c r="I157" s="270"/>
      <c r="J157" s="13"/>
      <c r="K157" s="13"/>
      <c r="L157" s="13"/>
      <c r="M157" s="65"/>
      <c r="N157" s="13"/>
      <c r="O157" s="13"/>
      <c r="P157" s="13"/>
      <c r="Q157" s="13"/>
      <c r="R157" s="13"/>
    </row>
    <row r="158" spans="1:18" ht="13.8">
      <c r="A158" s="270"/>
      <c r="B158" s="270"/>
      <c r="C158" s="13"/>
      <c r="D158" s="13"/>
      <c r="E158" s="13"/>
      <c r="F158" s="271"/>
      <c r="G158" s="271"/>
      <c r="H158" s="270"/>
      <c r="I158" s="270"/>
      <c r="J158" s="13"/>
      <c r="K158" s="13"/>
      <c r="L158" s="13"/>
      <c r="M158" s="65"/>
      <c r="N158" s="13"/>
      <c r="O158" s="13"/>
      <c r="P158" s="13"/>
      <c r="Q158" s="13"/>
      <c r="R158" s="13"/>
    </row>
    <row r="159" spans="1:18" ht="13.8">
      <c r="A159" s="270"/>
      <c r="B159" s="270"/>
      <c r="C159" s="13"/>
      <c r="D159" s="13"/>
      <c r="E159" s="13"/>
      <c r="F159" s="271"/>
      <c r="G159" s="271"/>
      <c r="H159" s="270"/>
      <c r="I159" s="270"/>
      <c r="J159" s="13"/>
      <c r="K159" s="13"/>
      <c r="L159" s="13"/>
      <c r="M159" s="65"/>
      <c r="N159" s="13"/>
      <c r="O159" s="13"/>
      <c r="P159" s="13"/>
      <c r="Q159" s="13"/>
      <c r="R159" s="13"/>
    </row>
    <row r="160" spans="1:18" ht="13.8">
      <c r="A160" s="270"/>
      <c r="B160" s="270"/>
      <c r="C160" s="13"/>
      <c r="D160" s="13"/>
      <c r="E160" s="13"/>
      <c r="F160" s="271"/>
      <c r="G160" s="271"/>
      <c r="H160" s="270"/>
      <c r="I160" s="270"/>
      <c r="J160" s="13"/>
      <c r="K160" s="13"/>
      <c r="L160" s="13"/>
      <c r="M160" s="65"/>
      <c r="N160" s="13"/>
      <c r="O160" s="13"/>
      <c r="P160" s="13"/>
      <c r="Q160" s="13"/>
      <c r="R160" s="13"/>
    </row>
    <row r="161" spans="1:18" ht="13.8">
      <c r="A161" s="270"/>
      <c r="B161" s="270"/>
      <c r="C161" s="13"/>
      <c r="D161" s="13"/>
      <c r="E161" s="13"/>
      <c r="F161" s="271"/>
      <c r="G161" s="271"/>
      <c r="H161" s="270"/>
      <c r="I161" s="270"/>
      <c r="J161" s="13"/>
      <c r="K161" s="13"/>
      <c r="L161" s="13"/>
      <c r="M161" s="65"/>
      <c r="N161" s="13"/>
      <c r="O161" s="13"/>
      <c r="P161" s="13"/>
      <c r="Q161" s="13"/>
      <c r="R161" s="13"/>
    </row>
    <row r="162" spans="1:18" ht="13.8">
      <c r="A162" s="270"/>
      <c r="B162" s="270"/>
      <c r="C162" s="13"/>
      <c r="D162" s="13"/>
      <c r="E162" s="13"/>
      <c r="F162" s="271"/>
      <c r="G162" s="271"/>
      <c r="H162" s="270"/>
      <c r="I162" s="270"/>
      <c r="J162" s="13"/>
      <c r="K162" s="13"/>
      <c r="L162" s="13"/>
      <c r="M162" s="65"/>
      <c r="N162" s="13"/>
      <c r="O162" s="13"/>
      <c r="P162" s="13"/>
      <c r="Q162" s="13"/>
      <c r="R162" s="13"/>
    </row>
    <row r="163" spans="1:18" ht="13.8">
      <c r="A163" s="270"/>
      <c r="B163" s="270"/>
      <c r="C163" s="13"/>
      <c r="D163" s="13"/>
      <c r="E163" s="13"/>
      <c r="F163" s="271"/>
      <c r="G163" s="271"/>
      <c r="H163" s="270"/>
      <c r="I163" s="270"/>
      <c r="J163" s="13"/>
      <c r="K163" s="13"/>
      <c r="L163" s="13"/>
      <c r="M163" s="65"/>
      <c r="N163" s="13"/>
      <c r="O163" s="13"/>
      <c r="P163" s="13"/>
      <c r="Q163" s="13"/>
      <c r="R163" s="13"/>
    </row>
    <row r="164" spans="1:18" ht="13.8">
      <c r="A164" s="270"/>
      <c r="B164" s="270"/>
      <c r="C164" s="13"/>
      <c r="D164" s="13"/>
      <c r="E164" s="13"/>
      <c r="F164" s="271"/>
      <c r="G164" s="271"/>
      <c r="H164" s="270"/>
      <c r="I164" s="270"/>
      <c r="J164" s="13"/>
      <c r="K164" s="13"/>
      <c r="L164" s="13"/>
      <c r="M164" s="65"/>
      <c r="N164" s="13"/>
      <c r="O164" s="13"/>
      <c r="P164" s="13"/>
      <c r="Q164" s="13"/>
      <c r="R164" s="13"/>
    </row>
    <row r="165" spans="1:18" ht="13.8">
      <c r="A165" s="270"/>
      <c r="B165" s="270"/>
      <c r="C165" s="13"/>
      <c r="D165" s="13"/>
      <c r="E165" s="13"/>
      <c r="F165" s="271"/>
      <c r="G165" s="271"/>
      <c r="H165" s="270"/>
      <c r="I165" s="270"/>
      <c r="J165" s="13"/>
      <c r="K165" s="13"/>
      <c r="L165" s="13"/>
      <c r="M165" s="65"/>
      <c r="N165" s="13"/>
      <c r="O165" s="13"/>
      <c r="P165" s="13"/>
      <c r="Q165" s="13"/>
      <c r="R165" s="13"/>
    </row>
    <row r="166" spans="1:18" ht="13.8">
      <c r="A166" s="270"/>
      <c r="B166" s="270"/>
      <c r="C166" s="13"/>
      <c r="D166" s="13"/>
      <c r="E166" s="13"/>
      <c r="F166" s="271"/>
      <c r="G166" s="271"/>
      <c r="H166" s="270"/>
      <c r="I166" s="270"/>
      <c r="J166" s="13"/>
      <c r="K166" s="13"/>
      <c r="L166" s="13"/>
      <c r="M166" s="65"/>
      <c r="N166" s="13"/>
      <c r="O166" s="13"/>
      <c r="P166" s="13"/>
      <c r="Q166" s="13"/>
      <c r="R166" s="13"/>
    </row>
    <row r="167" spans="1:18" ht="13.8">
      <c r="A167" s="270"/>
      <c r="B167" s="270"/>
      <c r="C167" s="13"/>
      <c r="D167" s="13"/>
      <c r="E167" s="13"/>
      <c r="F167" s="271"/>
      <c r="G167" s="271"/>
      <c r="H167" s="270"/>
      <c r="I167" s="270"/>
      <c r="J167" s="13"/>
      <c r="K167" s="13"/>
      <c r="L167" s="13"/>
      <c r="M167" s="65"/>
      <c r="N167" s="13"/>
      <c r="O167" s="13"/>
      <c r="P167" s="13"/>
      <c r="Q167" s="13"/>
      <c r="R167" s="13"/>
    </row>
    <row r="168" spans="1:18" ht="13.8">
      <c r="A168" s="270"/>
      <c r="B168" s="270"/>
      <c r="C168" s="13"/>
      <c r="D168" s="13"/>
      <c r="E168" s="13"/>
      <c r="F168" s="271"/>
      <c r="G168" s="271"/>
      <c r="H168" s="270"/>
      <c r="I168" s="270"/>
      <c r="J168" s="13"/>
      <c r="K168" s="13"/>
      <c r="L168" s="13"/>
      <c r="M168" s="65"/>
      <c r="N168" s="13"/>
      <c r="O168" s="13"/>
      <c r="P168" s="13"/>
      <c r="Q168" s="13"/>
      <c r="R168" s="13"/>
    </row>
    <row r="169" spans="1:18" ht="13.8">
      <c r="A169" s="270"/>
      <c r="B169" s="270"/>
      <c r="C169" s="13"/>
      <c r="D169" s="13"/>
      <c r="E169" s="13"/>
      <c r="F169" s="271"/>
      <c r="G169" s="271"/>
      <c r="H169" s="270"/>
      <c r="I169" s="270"/>
      <c r="J169" s="13"/>
      <c r="K169" s="13"/>
      <c r="L169" s="13"/>
      <c r="M169" s="65"/>
      <c r="N169" s="13"/>
      <c r="O169" s="13"/>
      <c r="P169" s="13"/>
      <c r="Q169" s="13"/>
      <c r="R169" s="13"/>
    </row>
    <row r="170" spans="1:18" ht="13.8">
      <c r="A170" s="270"/>
      <c r="B170" s="270"/>
      <c r="C170" s="13"/>
      <c r="D170" s="13"/>
      <c r="E170" s="13"/>
      <c r="F170" s="271"/>
      <c r="G170" s="271"/>
      <c r="H170" s="270"/>
      <c r="I170" s="270"/>
      <c r="J170" s="13"/>
      <c r="K170" s="13"/>
      <c r="L170" s="13"/>
      <c r="M170" s="65"/>
      <c r="N170" s="13"/>
      <c r="O170" s="13"/>
      <c r="P170" s="13"/>
      <c r="Q170" s="13"/>
      <c r="R170" s="13"/>
    </row>
    <row r="171" spans="1:18" ht="13.8">
      <c r="A171" s="270"/>
      <c r="B171" s="270"/>
      <c r="C171" s="13"/>
      <c r="D171" s="13"/>
      <c r="E171" s="13"/>
      <c r="F171" s="271"/>
      <c r="G171" s="271"/>
      <c r="H171" s="270"/>
      <c r="I171" s="270"/>
      <c r="J171" s="13"/>
      <c r="K171" s="13"/>
      <c r="L171" s="13"/>
      <c r="M171" s="65"/>
      <c r="N171" s="13"/>
      <c r="O171" s="13"/>
      <c r="P171" s="13"/>
      <c r="Q171" s="13"/>
      <c r="R171" s="13"/>
    </row>
    <row r="172" spans="1:18" ht="13.8">
      <c r="A172" s="270"/>
      <c r="B172" s="270"/>
      <c r="C172" s="13"/>
      <c r="D172" s="13"/>
      <c r="E172" s="13"/>
      <c r="F172" s="271"/>
      <c r="G172" s="271"/>
      <c r="H172" s="270"/>
      <c r="I172" s="270"/>
      <c r="J172" s="13"/>
      <c r="K172" s="13"/>
      <c r="L172" s="13"/>
      <c r="M172" s="65"/>
      <c r="N172" s="13"/>
      <c r="O172" s="13"/>
      <c r="P172" s="13"/>
      <c r="Q172" s="13"/>
      <c r="R172" s="13"/>
    </row>
    <row r="173" spans="1:18" ht="13.8">
      <c r="A173" s="270"/>
      <c r="B173" s="270"/>
      <c r="C173" s="13"/>
      <c r="D173" s="13"/>
      <c r="E173" s="13"/>
      <c r="F173" s="271"/>
      <c r="G173" s="271"/>
      <c r="H173" s="270"/>
      <c r="I173" s="270"/>
      <c r="J173" s="13"/>
      <c r="K173" s="13"/>
      <c r="L173" s="13"/>
      <c r="M173" s="65"/>
      <c r="N173" s="13"/>
      <c r="O173" s="13"/>
      <c r="P173" s="13"/>
      <c r="Q173" s="13"/>
      <c r="R173" s="13"/>
    </row>
    <row r="174" spans="1:18" ht="13.8">
      <c r="A174" s="270"/>
      <c r="B174" s="270"/>
      <c r="C174" s="13"/>
      <c r="D174" s="13"/>
      <c r="E174" s="13"/>
      <c r="F174" s="271"/>
      <c r="G174" s="271"/>
      <c r="H174" s="270"/>
      <c r="I174" s="270"/>
      <c r="J174" s="13"/>
      <c r="K174" s="13"/>
      <c r="L174" s="13"/>
      <c r="M174" s="65"/>
      <c r="N174" s="13"/>
      <c r="O174" s="13"/>
      <c r="P174" s="13"/>
      <c r="Q174" s="13"/>
      <c r="R174" s="13"/>
    </row>
    <row r="175" spans="1:18" ht="13.8">
      <c r="A175" s="270"/>
      <c r="B175" s="270"/>
      <c r="C175" s="13"/>
      <c r="D175" s="13"/>
      <c r="E175" s="13"/>
      <c r="F175" s="271"/>
      <c r="G175" s="271"/>
      <c r="H175" s="270"/>
      <c r="I175" s="270"/>
      <c r="J175" s="13"/>
      <c r="K175" s="13"/>
      <c r="L175" s="13"/>
      <c r="M175" s="65"/>
      <c r="N175" s="13"/>
      <c r="O175" s="13"/>
      <c r="P175" s="13"/>
      <c r="Q175" s="13"/>
      <c r="R175" s="13"/>
    </row>
    <row r="176" spans="1:18" ht="13.8">
      <c r="A176" s="270"/>
      <c r="B176" s="270"/>
      <c r="C176" s="13"/>
      <c r="D176" s="13"/>
      <c r="E176" s="13"/>
      <c r="F176" s="271"/>
      <c r="G176" s="271"/>
      <c r="H176" s="270"/>
      <c r="I176" s="270"/>
      <c r="J176" s="13"/>
      <c r="K176" s="13"/>
      <c r="L176" s="13"/>
      <c r="M176" s="65"/>
      <c r="N176" s="13"/>
      <c r="O176" s="13"/>
      <c r="P176" s="13"/>
      <c r="Q176" s="13"/>
      <c r="R176" s="13"/>
    </row>
    <row r="177" spans="1:18" ht="13.8">
      <c r="A177" s="270"/>
      <c r="B177" s="270"/>
      <c r="C177" s="13"/>
      <c r="D177" s="13"/>
      <c r="E177" s="13"/>
      <c r="F177" s="271"/>
      <c r="G177" s="271"/>
      <c r="H177" s="270"/>
      <c r="I177" s="270"/>
      <c r="J177" s="13"/>
      <c r="K177" s="13"/>
      <c r="L177" s="13"/>
      <c r="M177" s="65"/>
      <c r="N177" s="13"/>
      <c r="O177" s="13"/>
      <c r="P177" s="13"/>
      <c r="Q177" s="13"/>
      <c r="R177" s="13"/>
    </row>
    <row r="178" spans="1:18" ht="13.8">
      <c r="A178" s="270"/>
      <c r="B178" s="270"/>
      <c r="C178" s="13"/>
      <c r="D178" s="13"/>
      <c r="E178" s="13"/>
      <c r="F178" s="271"/>
      <c r="G178" s="271"/>
      <c r="H178" s="270"/>
      <c r="I178" s="270"/>
      <c r="J178" s="13"/>
      <c r="K178" s="13"/>
      <c r="L178" s="13"/>
      <c r="M178" s="65"/>
      <c r="N178" s="13"/>
      <c r="O178" s="13"/>
      <c r="P178" s="13"/>
      <c r="Q178" s="13"/>
      <c r="R178" s="13"/>
    </row>
    <row r="179" spans="1:18" ht="13.8">
      <c r="A179" s="270"/>
      <c r="B179" s="270"/>
      <c r="C179" s="13"/>
      <c r="D179" s="13"/>
      <c r="E179" s="13"/>
      <c r="F179" s="271"/>
      <c r="G179" s="271"/>
      <c r="H179" s="270"/>
      <c r="I179" s="270"/>
      <c r="J179" s="13"/>
      <c r="K179" s="13"/>
      <c r="L179" s="13"/>
      <c r="M179" s="65"/>
      <c r="N179" s="13"/>
      <c r="O179" s="13"/>
      <c r="P179" s="13"/>
      <c r="Q179" s="13"/>
      <c r="R179" s="13"/>
    </row>
    <row r="180" spans="1:18" ht="13.8">
      <c r="A180" s="270"/>
      <c r="B180" s="270"/>
      <c r="C180" s="13"/>
      <c r="D180" s="13"/>
      <c r="E180" s="13"/>
      <c r="F180" s="271"/>
      <c r="G180" s="271"/>
      <c r="H180" s="270"/>
      <c r="I180" s="270"/>
      <c r="J180" s="13"/>
      <c r="K180" s="13"/>
      <c r="L180" s="13"/>
      <c r="M180" s="65"/>
      <c r="N180" s="13"/>
      <c r="O180" s="13"/>
      <c r="P180" s="13"/>
      <c r="Q180" s="13"/>
      <c r="R180" s="13"/>
    </row>
    <row r="181" spans="1:18" ht="13.8">
      <c r="A181" s="270"/>
      <c r="B181" s="270"/>
      <c r="C181" s="13"/>
      <c r="D181" s="13"/>
      <c r="E181" s="13"/>
      <c r="F181" s="271"/>
      <c r="G181" s="271"/>
      <c r="H181" s="270"/>
      <c r="I181" s="270"/>
      <c r="J181" s="13"/>
      <c r="K181" s="13"/>
      <c r="L181" s="13"/>
      <c r="M181" s="65"/>
      <c r="N181" s="13"/>
      <c r="O181" s="13"/>
      <c r="P181" s="13"/>
      <c r="Q181" s="13"/>
      <c r="R181" s="13"/>
    </row>
    <row r="182" spans="1:18" ht="13.8">
      <c r="A182" s="270"/>
      <c r="B182" s="270"/>
      <c r="C182" s="13"/>
      <c r="D182" s="13"/>
      <c r="E182" s="13"/>
      <c r="F182" s="271"/>
      <c r="G182" s="271"/>
      <c r="H182" s="270"/>
      <c r="I182" s="270"/>
      <c r="J182" s="13"/>
      <c r="K182" s="13"/>
      <c r="L182" s="13"/>
      <c r="M182" s="65"/>
      <c r="N182" s="13"/>
      <c r="O182" s="13"/>
      <c r="P182" s="13"/>
      <c r="Q182" s="13"/>
      <c r="R182" s="13"/>
    </row>
    <row r="183" spans="1:18" ht="13.8">
      <c r="A183" s="270"/>
      <c r="B183" s="270"/>
      <c r="C183" s="13"/>
      <c r="D183" s="13"/>
      <c r="E183" s="13"/>
      <c r="F183" s="271"/>
      <c r="G183" s="271"/>
      <c r="H183" s="270"/>
      <c r="I183" s="270"/>
      <c r="J183" s="13"/>
      <c r="K183" s="13"/>
      <c r="L183" s="13"/>
      <c r="M183" s="65"/>
      <c r="N183" s="13"/>
      <c r="O183" s="13"/>
      <c r="P183" s="13"/>
      <c r="Q183" s="13"/>
      <c r="R183" s="13"/>
    </row>
    <row r="184" spans="1:18" ht="13.8">
      <c r="A184" s="270"/>
      <c r="B184" s="270"/>
      <c r="C184" s="13"/>
      <c r="D184" s="13"/>
      <c r="E184" s="13"/>
      <c r="F184" s="271"/>
      <c r="G184" s="271"/>
      <c r="H184" s="270"/>
      <c r="I184" s="270"/>
      <c r="J184" s="13"/>
      <c r="K184" s="13"/>
      <c r="L184" s="13"/>
      <c r="M184" s="65"/>
      <c r="N184" s="13"/>
      <c r="O184" s="13"/>
      <c r="P184" s="13"/>
      <c r="Q184" s="13"/>
      <c r="R184" s="13"/>
    </row>
    <row r="185" spans="1:18" ht="13.8">
      <c r="A185" s="270"/>
      <c r="B185" s="270"/>
      <c r="C185" s="13"/>
      <c r="D185" s="13"/>
      <c r="E185" s="13"/>
      <c r="F185" s="271"/>
      <c r="G185" s="271"/>
      <c r="H185" s="270"/>
      <c r="I185" s="270"/>
      <c r="J185" s="13"/>
      <c r="K185" s="13"/>
      <c r="L185" s="13"/>
      <c r="M185" s="65"/>
      <c r="N185" s="13"/>
      <c r="O185" s="13"/>
      <c r="P185" s="13"/>
      <c r="Q185" s="13"/>
      <c r="R185" s="13"/>
    </row>
    <row r="186" spans="1:18" ht="13.8">
      <c r="A186" s="270"/>
      <c r="B186" s="270"/>
      <c r="C186" s="13"/>
      <c r="D186" s="13"/>
      <c r="E186" s="13"/>
      <c r="F186" s="271"/>
      <c r="G186" s="271"/>
      <c r="H186" s="270"/>
      <c r="I186" s="270"/>
      <c r="J186" s="13"/>
      <c r="K186" s="13"/>
      <c r="L186" s="13"/>
      <c r="M186" s="65"/>
      <c r="N186" s="13"/>
      <c r="O186" s="13"/>
      <c r="P186" s="13"/>
      <c r="Q186" s="13"/>
      <c r="R186" s="13"/>
    </row>
    <row r="187" spans="1:18" ht="13.8">
      <c r="A187" s="270"/>
      <c r="B187" s="270"/>
      <c r="C187" s="13"/>
      <c r="D187" s="13"/>
      <c r="E187" s="13"/>
      <c r="F187" s="271"/>
      <c r="G187" s="271"/>
      <c r="H187" s="270"/>
      <c r="I187" s="270"/>
      <c r="J187" s="13"/>
      <c r="K187" s="13"/>
      <c r="L187" s="13"/>
      <c r="M187" s="65"/>
      <c r="N187" s="13"/>
      <c r="O187" s="13"/>
      <c r="P187" s="13"/>
      <c r="Q187" s="13"/>
      <c r="R187" s="13"/>
    </row>
    <row r="188" spans="1:18" ht="13.8">
      <c r="A188" s="270"/>
      <c r="B188" s="270"/>
      <c r="C188" s="13"/>
      <c r="D188" s="13"/>
      <c r="E188" s="13"/>
      <c r="F188" s="271"/>
      <c r="G188" s="271"/>
      <c r="H188" s="270"/>
      <c r="I188" s="270"/>
      <c r="J188" s="13"/>
      <c r="K188" s="13"/>
      <c r="L188" s="13"/>
      <c r="M188" s="65"/>
      <c r="N188" s="13"/>
      <c r="O188" s="13"/>
      <c r="P188" s="13"/>
      <c r="Q188" s="13"/>
      <c r="R188" s="13"/>
    </row>
    <row r="189" spans="1:18" ht="13.8">
      <c r="A189" s="270"/>
      <c r="B189" s="270"/>
      <c r="C189" s="13"/>
      <c r="D189" s="13"/>
      <c r="E189" s="13"/>
      <c r="F189" s="271"/>
      <c r="G189" s="271"/>
      <c r="H189" s="270"/>
      <c r="I189" s="270"/>
      <c r="J189" s="13"/>
      <c r="K189" s="13"/>
      <c r="L189" s="13"/>
      <c r="M189" s="65"/>
      <c r="N189" s="13"/>
      <c r="O189" s="13"/>
      <c r="P189" s="13"/>
      <c r="Q189" s="13"/>
      <c r="R189" s="13"/>
    </row>
    <row r="190" spans="1:18" ht="13.8">
      <c r="A190" s="270"/>
      <c r="B190" s="270"/>
      <c r="C190" s="13"/>
      <c r="D190" s="13"/>
      <c r="E190" s="13"/>
      <c r="F190" s="271"/>
      <c r="G190" s="271"/>
      <c r="H190" s="270"/>
      <c r="I190" s="270"/>
      <c r="J190" s="13"/>
      <c r="K190" s="13"/>
      <c r="L190" s="13"/>
      <c r="M190" s="65"/>
      <c r="N190" s="13"/>
      <c r="O190" s="13"/>
      <c r="P190" s="13"/>
      <c r="Q190" s="13"/>
      <c r="R190" s="13"/>
    </row>
    <row r="191" spans="1:18" ht="13.8">
      <c r="A191" s="270"/>
      <c r="B191" s="270"/>
      <c r="C191" s="13"/>
      <c r="D191" s="13"/>
      <c r="E191" s="13"/>
      <c r="F191" s="271"/>
      <c r="G191" s="271"/>
      <c r="H191" s="270"/>
      <c r="I191" s="270"/>
      <c r="J191" s="13"/>
      <c r="K191" s="13"/>
      <c r="L191" s="13"/>
      <c r="M191" s="65"/>
      <c r="N191" s="13"/>
      <c r="O191" s="13"/>
      <c r="P191" s="13"/>
      <c r="Q191" s="13"/>
      <c r="R191" s="13"/>
    </row>
    <row r="192" spans="1:18" ht="13.8">
      <c r="A192" s="270"/>
      <c r="B192" s="270"/>
      <c r="C192" s="13"/>
      <c r="D192" s="13"/>
      <c r="E192" s="13"/>
      <c r="F192" s="271"/>
      <c r="G192" s="271"/>
      <c r="H192" s="270"/>
      <c r="I192" s="270"/>
      <c r="J192" s="13"/>
      <c r="K192" s="13"/>
      <c r="L192" s="13"/>
      <c r="M192" s="65"/>
      <c r="N192" s="13"/>
      <c r="O192" s="13"/>
      <c r="P192" s="13"/>
      <c r="Q192" s="13"/>
      <c r="R192" s="13"/>
    </row>
    <row r="193" spans="1:18" ht="13.8">
      <c r="A193" s="270"/>
      <c r="B193" s="270"/>
      <c r="C193" s="13"/>
      <c r="D193" s="13"/>
      <c r="E193" s="13"/>
      <c r="F193" s="271"/>
      <c r="G193" s="271"/>
      <c r="H193" s="270"/>
      <c r="I193" s="270"/>
      <c r="J193" s="13"/>
      <c r="K193" s="13"/>
      <c r="L193" s="13"/>
      <c r="M193" s="65"/>
      <c r="N193" s="13"/>
      <c r="O193" s="13"/>
      <c r="P193" s="13"/>
      <c r="Q193" s="13"/>
      <c r="R193" s="13"/>
    </row>
    <row r="194" spans="1:18" ht="13.8">
      <c r="A194" s="270"/>
      <c r="B194" s="270"/>
      <c r="C194" s="13"/>
      <c r="D194" s="13"/>
      <c r="E194" s="13"/>
      <c r="F194" s="271"/>
      <c r="G194" s="271"/>
      <c r="H194" s="270"/>
      <c r="I194" s="270"/>
      <c r="J194" s="13"/>
      <c r="K194" s="13"/>
      <c r="L194" s="13"/>
      <c r="M194" s="65"/>
      <c r="N194" s="13"/>
      <c r="O194" s="13"/>
      <c r="P194" s="13"/>
      <c r="Q194" s="13"/>
      <c r="R194" s="13"/>
    </row>
    <row r="195" spans="1:18" ht="13.8">
      <c r="A195" s="270"/>
      <c r="B195" s="270"/>
      <c r="C195" s="13"/>
      <c r="D195" s="13"/>
      <c r="E195" s="13"/>
      <c r="F195" s="271"/>
      <c r="G195" s="271"/>
      <c r="H195" s="270"/>
      <c r="I195" s="270"/>
      <c r="J195" s="13"/>
      <c r="K195" s="13"/>
      <c r="L195" s="13"/>
      <c r="M195" s="65"/>
      <c r="N195" s="13"/>
      <c r="O195" s="13"/>
      <c r="P195" s="13"/>
      <c r="Q195" s="13"/>
      <c r="R195" s="13"/>
    </row>
    <row r="196" spans="1:18" ht="13.8">
      <c r="A196" s="270"/>
      <c r="B196" s="270"/>
      <c r="C196" s="13"/>
      <c r="D196" s="13"/>
      <c r="E196" s="13"/>
      <c r="F196" s="271"/>
      <c r="G196" s="271"/>
      <c r="H196" s="270"/>
      <c r="I196" s="270"/>
      <c r="J196" s="13"/>
      <c r="K196" s="13"/>
      <c r="L196" s="13"/>
      <c r="M196" s="65"/>
      <c r="N196" s="13"/>
      <c r="O196" s="13"/>
      <c r="P196" s="13"/>
      <c r="Q196" s="13"/>
      <c r="R196" s="13"/>
    </row>
    <row r="197" spans="1:18" ht="13.8">
      <c r="A197" s="270"/>
      <c r="B197" s="270"/>
      <c r="C197" s="13"/>
      <c r="D197" s="13"/>
      <c r="E197" s="13"/>
      <c r="F197" s="271"/>
      <c r="G197" s="271"/>
      <c r="H197" s="270"/>
      <c r="I197" s="270"/>
      <c r="J197" s="13"/>
      <c r="K197" s="13"/>
      <c r="L197" s="13"/>
      <c r="M197" s="65"/>
      <c r="N197" s="13"/>
      <c r="O197" s="13"/>
      <c r="P197" s="13"/>
      <c r="Q197" s="13"/>
      <c r="R197" s="13"/>
    </row>
    <row r="198" spans="1:18" ht="13.8">
      <c r="A198" s="270"/>
      <c r="B198" s="270"/>
      <c r="C198" s="13"/>
      <c r="D198" s="13"/>
      <c r="E198" s="13"/>
      <c r="F198" s="271"/>
      <c r="G198" s="271"/>
      <c r="H198" s="270"/>
      <c r="I198" s="270"/>
      <c r="J198" s="13"/>
      <c r="K198" s="13"/>
      <c r="L198" s="13"/>
      <c r="M198" s="65"/>
      <c r="N198" s="13"/>
      <c r="O198" s="13"/>
      <c r="P198" s="13"/>
      <c r="Q198" s="13"/>
      <c r="R198" s="13"/>
    </row>
    <row r="199" spans="1:18" ht="13.8">
      <c r="A199" s="270"/>
      <c r="B199" s="270"/>
      <c r="C199" s="13"/>
      <c r="D199" s="13"/>
      <c r="E199" s="13"/>
      <c r="F199" s="271"/>
      <c r="G199" s="271"/>
      <c r="H199" s="270"/>
      <c r="I199" s="270"/>
      <c r="J199" s="13"/>
      <c r="K199" s="13"/>
      <c r="L199" s="13"/>
      <c r="M199" s="65"/>
      <c r="N199" s="13"/>
      <c r="O199" s="13"/>
      <c r="P199" s="13"/>
      <c r="Q199" s="13"/>
      <c r="R199" s="13"/>
    </row>
    <row r="200" spans="1:18" ht="13.8">
      <c r="A200" s="270"/>
      <c r="B200" s="270"/>
      <c r="C200" s="13"/>
      <c r="D200" s="13"/>
      <c r="E200" s="13"/>
      <c r="F200" s="271"/>
      <c r="G200" s="271"/>
      <c r="H200" s="270"/>
      <c r="I200" s="270"/>
      <c r="J200" s="13"/>
      <c r="K200" s="13"/>
      <c r="L200" s="13"/>
      <c r="M200" s="65"/>
      <c r="N200" s="13"/>
      <c r="O200" s="13"/>
      <c r="P200" s="13"/>
      <c r="Q200" s="13"/>
      <c r="R200" s="13"/>
    </row>
    <row r="201" spans="1:18" ht="13.8">
      <c r="A201" s="270"/>
      <c r="B201" s="270"/>
      <c r="C201" s="13"/>
      <c r="D201" s="13"/>
      <c r="E201" s="13"/>
      <c r="F201" s="271"/>
      <c r="G201" s="271"/>
      <c r="H201" s="270"/>
      <c r="I201" s="270"/>
      <c r="J201" s="13"/>
      <c r="K201" s="13"/>
      <c r="L201" s="13"/>
      <c r="M201" s="65"/>
      <c r="N201" s="13"/>
      <c r="O201" s="13"/>
      <c r="P201" s="13"/>
      <c r="Q201" s="13"/>
      <c r="R201" s="13"/>
    </row>
    <row r="202" spans="1:18" ht="13.8">
      <c r="A202" s="270"/>
      <c r="B202" s="270"/>
      <c r="C202" s="13"/>
      <c r="D202" s="13"/>
      <c r="E202" s="13"/>
      <c r="F202" s="271"/>
      <c r="G202" s="271"/>
      <c r="H202" s="270"/>
      <c r="I202" s="270"/>
      <c r="J202" s="13"/>
      <c r="K202" s="13"/>
      <c r="L202" s="13"/>
      <c r="M202" s="65"/>
      <c r="N202" s="13"/>
      <c r="O202" s="13"/>
      <c r="P202" s="13"/>
      <c r="Q202" s="13"/>
      <c r="R202" s="13"/>
    </row>
    <row r="203" spans="1:18" ht="13.8">
      <c r="A203" s="270"/>
      <c r="B203" s="270"/>
      <c r="C203" s="13"/>
      <c r="D203" s="13"/>
      <c r="E203" s="13"/>
      <c r="F203" s="271"/>
      <c r="G203" s="271"/>
      <c r="H203" s="270"/>
      <c r="I203" s="270"/>
      <c r="J203" s="13"/>
      <c r="K203" s="13"/>
      <c r="L203" s="13"/>
      <c r="M203" s="65"/>
      <c r="N203" s="13"/>
      <c r="O203" s="13"/>
      <c r="P203" s="13"/>
      <c r="Q203" s="13"/>
      <c r="R203" s="13"/>
    </row>
    <row r="204" spans="1:18" ht="13.8">
      <c r="A204" s="270"/>
      <c r="B204" s="270"/>
      <c r="C204" s="13"/>
      <c r="D204" s="13"/>
      <c r="E204" s="13"/>
      <c r="F204" s="271"/>
      <c r="G204" s="271"/>
      <c r="H204" s="270"/>
      <c r="I204" s="270"/>
      <c r="J204" s="13"/>
      <c r="K204" s="13"/>
      <c r="L204" s="13"/>
      <c r="M204" s="65"/>
      <c r="N204" s="13"/>
      <c r="O204" s="13"/>
      <c r="P204" s="13"/>
      <c r="Q204" s="13"/>
      <c r="R204" s="13"/>
    </row>
    <row r="205" spans="1:18" ht="13.8">
      <c r="A205" s="270"/>
      <c r="B205" s="270"/>
      <c r="C205" s="13"/>
      <c r="D205" s="13"/>
      <c r="E205" s="13"/>
      <c r="F205" s="271"/>
      <c r="G205" s="271"/>
      <c r="H205" s="270"/>
      <c r="I205" s="270"/>
      <c r="J205" s="13"/>
      <c r="K205" s="13"/>
      <c r="L205" s="13"/>
      <c r="M205" s="65"/>
      <c r="N205" s="13"/>
      <c r="O205" s="13"/>
      <c r="P205" s="13"/>
      <c r="Q205" s="13"/>
      <c r="R205" s="13"/>
    </row>
    <row r="206" spans="1:18" ht="13.8">
      <c r="A206" s="270"/>
      <c r="B206" s="270"/>
      <c r="C206" s="13"/>
      <c r="D206" s="13"/>
      <c r="E206" s="13"/>
      <c r="F206" s="271"/>
      <c r="G206" s="271"/>
      <c r="H206" s="270"/>
      <c r="I206" s="270"/>
      <c r="J206" s="13"/>
      <c r="K206" s="13"/>
      <c r="L206" s="13"/>
      <c r="M206" s="65"/>
      <c r="N206" s="13"/>
      <c r="O206" s="13"/>
      <c r="P206" s="13"/>
      <c r="Q206" s="13"/>
      <c r="R206" s="13"/>
    </row>
    <row r="207" spans="1:18" ht="13.8">
      <c r="A207" s="270"/>
      <c r="B207" s="270"/>
      <c r="C207" s="13"/>
      <c r="D207" s="13"/>
      <c r="E207" s="13"/>
      <c r="F207" s="271"/>
      <c r="G207" s="271"/>
      <c r="H207" s="270"/>
      <c r="I207" s="270"/>
      <c r="J207" s="13"/>
      <c r="K207" s="13"/>
      <c r="L207" s="13"/>
      <c r="M207" s="65"/>
      <c r="N207" s="13"/>
      <c r="O207" s="13"/>
      <c r="P207" s="13"/>
      <c r="Q207" s="13"/>
      <c r="R207" s="13"/>
    </row>
    <row r="208" spans="1:18" ht="13.8">
      <c r="A208" s="270"/>
      <c r="B208" s="270"/>
      <c r="C208" s="13"/>
      <c r="D208" s="13"/>
      <c r="E208" s="13"/>
      <c r="F208" s="271"/>
      <c r="G208" s="271"/>
      <c r="H208" s="270"/>
      <c r="I208" s="270"/>
      <c r="J208" s="13"/>
      <c r="K208" s="13"/>
      <c r="L208" s="13"/>
      <c r="M208" s="65"/>
      <c r="N208" s="13"/>
      <c r="O208" s="13"/>
      <c r="P208" s="13"/>
      <c r="Q208" s="13"/>
      <c r="R208" s="13"/>
    </row>
    <row r="209" spans="1:18" ht="13.8">
      <c r="A209" s="270"/>
      <c r="B209" s="270"/>
      <c r="C209" s="13"/>
      <c r="D209" s="13"/>
      <c r="E209" s="13"/>
      <c r="F209" s="271"/>
      <c r="G209" s="271"/>
      <c r="H209" s="270"/>
      <c r="I209" s="270"/>
      <c r="J209" s="13"/>
      <c r="K209" s="13"/>
      <c r="L209" s="13"/>
      <c r="M209" s="65"/>
      <c r="N209" s="13"/>
      <c r="O209" s="13"/>
      <c r="P209" s="13"/>
      <c r="Q209" s="13"/>
      <c r="R209" s="13"/>
    </row>
    <row r="210" spans="1:18" ht="13.8">
      <c r="A210" s="270"/>
      <c r="B210" s="270"/>
      <c r="C210" s="13"/>
      <c r="D210" s="13"/>
      <c r="E210" s="13"/>
      <c r="F210" s="271"/>
      <c r="G210" s="271"/>
      <c r="H210" s="270"/>
      <c r="I210" s="270"/>
      <c r="J210" s="13"/>
      <c r="K210" s="13"/>
      <c r="L210" s="13"/>
      <c r="M210" s="65"/>
      <c r="N210" s="13"/>
      <c r="O210" s="13"/>
      <c r="P210" s="13"/>
      <c r="Q210" s="13"/>
      <c r="R210" s="13"/>
    </row>
    <row r="211" spans="1:18" ht="13.8">
      <c r="A211" s="270"/>
      <c r="B211" s="270"/>
      <c r="C211" s="13"/>
      <c r="D211" s="13"/>
      <c r="E211" s="13"/>
      <c r="F211" s="271"/>
      <c r="G211" s="271"/>
      <c r="H211" s="270"/>
      <c r="I211" s="270"/>
      <c r="J211" s="13"/>
      <c r="K211" s="13"/>
      <c r="L211" s="13"/>
      <c r="M211" s="65"/>
      <c r="N211" s="13"/>
      <c r="O211" s="13"/>
      <c r="P211" s="13"/>
      <c r="Q211" s="13"/>
      <c r="R211" s="13"/>
    </row>
    <row r="212" spans="1:18" ht="13.8">
      <c r="A212" s="270"/>
      <c r="B212" s="270"/>
      <c r="C212" s="13"/>
      <c r="D212" s="13"/>
      <c r="E212" s="13"/>
      <c r="F212" s="271"/>
      <c r="G212" s="271"/>
      <c r="H212" s="270"/>
      <c r="I212" s="270"/>
      <c r="J212" s="13"/>
      <c r="K212" s="13"/>
      <c r="L212" s="13"/>
      <c r="M212" s="65"/>
      <c r="N212" s="13"/>
      <c r="O212" s="13"/>
      <c r="P212" s="13"/>
      <c r="Q212" s="13"/>
      <c r="R212" s="13"/>
    </row>
    <row r="213" spans="1:18" ht="13.8">
      <c r="A213" s="270"/>
      <c r="B213" s="270"/>
      <c r="C213" s="13"/>
      <c r="D213" s="13"/>
      <c r="E213" s="13"/>
      <c r="F213" s="271"/>
      <c r="G213" s="271"/>
      <c r="H213" s="270"/>
      <c r="I213" s="270"/>
      <c r="J213" s="13"/>
      <c r="K213" s="13"/>
      <c r="L213" s="13"/>
      <c r="M213" s="65"/>
      <c r="N213" s="13"/>
      <c r="O213" s="13"/>
      <c r="P213" s="13"/>
      <c r="Q213" s="13"/>
      <c r="R213" s="13"/>
    </row>
    <row r="214" spans="1:18" ht="13.8">
      <c r="A214" s="270"/>
      <c r="B214" s="270"/>
      <c r="C214" s="13"/>
      <c r="D214" s="13"/>
      <c r="E214" s="13"/>
      <c r="F214" s="271"/>
      <c r="G214" s="271"/>
      <c r="H214" s="270"/>
      <c r="I214" s="270"/>
      <c r="J214" s="13"/>
      <c r="K214" s="13"/>
      <c r="L214" s="13"/>
      <c r="M214" s="65"/>
      <c r="N214" s="13"/>
      <c r="O214" s="13"/>
      <c r="P214" s="13"/>
      <c r="Q214" s="13"/>
      <c r="R214" s="13"/>
    </row>
    <row r="215" spans="1:18" ht="13.8">
      <c r="A215" s="270"/>
      <c r="B215" s="270"/>
      <c r="C215" s="13"/>
      <c r="D215" s="13"/>
      <c r="E215" s="13"/>
      <c r="F215" s="271"/>
      <c r="G215" s="271"/>
      <c r="H215" s="270"/>
      <c r="I215" s="270"/>
      <c r="J215" s="13"/>
      <c r="K215" s="13"/>
      <c r="L215" s="13"/>
      <c r="M215" s="65"/>
      <c r="N215" s="13"/>
      <c r="O215" s="13"/>
      <c r="P215" s="13"/>
      <c r="Q215" s="13"/>
      <c r="R215" s="13"/>
    </row>
    <row r="216" spans="1:18" ht="13.8">
      <c r="A216" s="270"/>
      <c r="B216" s="270"/>
      <c r="C216" s="13"/>
      <c r="D216" s="13"/>
      <c r="E216" s="13"/>
      <c r="F216" s="271"/>
      <c r="G216" s="271"/>
      <c r="H216" s="270"/>
      <c r="I216" s="270"/>
      <c r="J216" s="13"/>
      <c r="K216" s="13"/>
      <c r="L216" s="13"/>
      <c r="M216" s="65"/>
      <c r="N216" s="13"/>
      <c r="O216" s="13"/>
      <c r="P216" s="13"/>
      <c r="Q216" s="13"/>
      <c r="R216" s="13"/>
    </row>
    <row r="217" spans="1:18" ht="13.8">
      <c r="A217" s="270"/>
      <c r="B217" s="270"/>
      <c r="C217" s="13"/>
      <c r="D217" s="13"/>
      <c r="E217" s="13"/>
      <c r="F217" s="271"/>
      <c r="G217" s="271"/>
      <c r="H217" s="270"/>
      <c r="I217" s="270"/>
      <c r="J217" s="13"/>
      <c r="K217" s="13"/>
      <c r="L217" s="13"/>
      <c r="M217" s="65"/>
      <c r="N217" s="13"/>
      <c r="O217" s="13"/>
      <c r="P217" s="13"/>
      <c r="Q217" s="13"/>
      <c r="R217" s="13"/>
    </row>
    <row r="218" spans="1:18" ht="13.8">
      <c r="A218" s="270"/>
      <c r="B218" s="270"/>
      <c r="C218" s="13"/>
      <c r="D218" s="13"/>
      <c r="E218" s="13"/>
      <c r="F218" s="271"/>
      <c r="G218" s="271"/>
      <c r="H218" s="270"/>
      <c r="I218" s="270"/>
      <c r="J218" s="13"/>
      <c r="K218" s="13"/>
      <c r="L218" s="13"/>
      <c r="M218" s="65"/>
      <c r="N218" s="13"/>
      <c r="O218" s="13"/>
      <c r="P218" s="13"/>
      <c r="Q218" s="13"/>
      <c r="R218" s="13"/>
    </row>
    <row r="219" spans="1:18" ht="13.8">
      <c r="A219" s="270"/>
      <c r="B219" s="270"/>
      <c r="C219" s="13"/>
      <c r="D219" s="13"/>
      <c r="E219" s="13"/>
      <c r="F219" s="271"/>
      <c r="G219" s="271"/>
      <c r="H219" s="270"/>
      <c r="I219" s="270"/>
      <c r="J219" s="13"/>
      <c r="K219" s="13"/>
      <c r="L219" s="13"/>
      <c r="M219" s="65"/>
      <c r="N219" s="13"/>
      <c r="O219" s="13"/>
      <c r="P219" s="13"/>
      <c r="Q219" s="13"/>
      <c r="R219" s="13"/>
    </row>
    <row r="220" spans="1:18" ht="13.8">
      <c r="A220" s="270"/>
      <c r="B220" s="270"/>
      <c r="C220" s="13"/>
      <c r="D220" s="13"/>
      <c r="E220" s="13"/>
      <c r="F220" s="271"/>
      <c r="G220" s="271"/>
      <c r="H220" s="270"/>
      <c r="I220" s="270"/>
      <c r="J220" s="13"/>
      <c r="K220" s="13"/>
      <c r="L220" s="13"/>
      <c r="M220" s="65"/>
      <c r="N220" s="13"/>
      <c r="O220" s="13"/>
      <c r="P220" s="13"/>
      <c r="Q220" s="13"/>
      <c r="R220" s="13"/>
    </row>
    <row r="221" spans="1:18" ht="13.8">
      <c r="A221" s="270"/>
      <c r="B221" s="270"/>
      <c r="C221" s="13"/>
      <c r="D221" s="13"/>
      <c r="E221" s="13"/>
      <c r="F221" s="271"/>
      <c r="G221" s="271"/>
      <c r="H221" s="270"/>
      <c r="I221" s="270"/>
      <c r="J221" s="13"/>
      <c r="K221" s="13"/>
      <c r="L221" s="13"/>
      <c r="M221" s="65"/>
      <c r="N221" s="13"/>
      <c r="O221" s="13"/>
      <c r="P221" s="13"/>
      <c r="Q221" s="13"/>
      <c r="R221" s="13"/>
    </row>
    <row r="222" spans="1:18" ht="13.8">
      <c r="A222" s="270"/>
      <c r="B222" s="270"/>
      <c r="C222" s="13"/>
      <c r="D222" s="13"/>
      <c r="E222" s="13"/>
      <c r="F222" s="271"/>
      <c r="G222" s="271"/>
      <c r="H222" s="270"/>
      <c r="I222" s="270"/>
      <c r="J222" s="13"/>
      <c r="K222" s="13"/>
      <c r="L222" s="13"/>
      <c r="M222" s="65"/>
      <c r="N222" s="13"/>
      <c r="O222" s="13"/>
      <c r="P222" s="13"/>
      <c r="Q222" s="13"/>
      <c r="R222" s="13"/>
    </row>
    <row r="223" spans="1:18" ht="13.8">
      <c r="A223" s="270"/>
      <c r="B223" s="270"/>
      <c r="C223" s="13"/>
      <c r="D223" s="13"/>
      <c r="E223" s="13"/>
      <c r="F223" s="271"/>
      <c r="G223" s="271"/>
      <c r="H223" s="270"/>
      <c r="I223" s="270"/>
      <c r="J223" s="13"/>
      <c r="K223" s="13"/>
      <c r="L223" s="13"/>
      <c r="M223" s="65"/>
      <c r="N223" s="13"/>
      <c r="O223" s="13"/>
      <c r="P223" s="13"/>
      <c r="Q223" s="13"/>
      <c r="R223" s="13"/>
    </row>
    <row r="224" spans="1:18" ht="13.8">
      <c r="A224" s="270"/>
      <c r="B224" s="270"/>
      <c r="C224" s="13"/>
      <c r="D224" s="13"/>
      <c r="E224" s="13"/>
      <c r="F224" s="271"/>
      <c r="G224" s="271"/>
      <c r="H224" s="270"/>
      <c r="I224" s="270"/>
      <c r="J224" s="13"/>
      <c r="K224" s="13"/>
      <c r="L224" s="13"/>
      <c r="M224" s="65"/>
      <c r="N224" s="13"/>
      <c r="O224" s="13"/>
      <c r="P224" s="13"/>
      <c r="Q224" s="13"/>
      <c r="R224" s="13"/>
    </row>
    <row r="225" spans="1:18" ht="13.8">
      <c r="A225" s="270"/>
      <c r="B225" s="270"/>
      <c r="C225" s="13"/>
      <c r="D225" s="13"/>
      <c r="E225" s="13"/>
      <c r="F225" s="271"/>
      <c r="G225" s="271"/>
      <c r="H225" s="270"/>
      <c r="I225" s="270"/>
      <c r="J225" s="13"/>
      <c r="K225" s="13"/>
      <c r="L225" s="13"/>
      <c r="M225" s="65"/>
      <c r="N225" s="13"/>
      <c r="O225" s="13"/>
      <c r="P225" s="13"/>
      <c r="Q225" s="13"/>
      <c r="R225" s="13"/>
    </row>
    <row r="226" spans="1:18" ht="13.8">
      <c r="A226" s="270"/>
      <c r="B226" s="270"/>
      <c r="C226" s="13"/>
      <c r="D226" s="13"/>
      <c r="E226" s="13"/>
      <c r="F226" s="271"/>
      <c r="G226" s="271"/>
      <c r="H226" s="270"/>
      <c r="I226" s="270"/>
      <c r="J226" s="13"/>
      <c r="K226" s="13"/>
      <c r="L226" s="13"/>
      <c r="M226" s="65"/>
      <c r="N226" s="13"/>
      <c r="O226" s="13"/>
      <c r="P226" s="13"/>
      <c r="Q226" s="13"/>
      <c r="R226" s="13"/>
    </row>
    <row r="227" spans="1:18" ht="13.8">
      <c r="A227" s="270"/>
      <c r="B227" s="270"/>
      <c r="C227" s="13"/>
      <c r="D227" s="13"/>
      <c r="E227" s="13"/>
      <c r="F227" s="271"/>
      <c r="G227" s="271"/>
      <c r="H227" s="270"/>
      <c r="I227" s="270"/>
      <c r="J227" s="13"/>
      <c r="K227" s="13"/>
      <c r="L227" s="13"/>
      <c r="M227" s="65"/>
      <c r="N227" s="13"/>
      <c r="O227" s="13"/>
      <c r="P227" s="13"/>
      <c r="Q227" s="13"/>
      <c r="R227" s="13"/>
    </row>
    <row r="228" spans="1:18" ht="13.8">
      <c r="A228" s="270"/>
      <c r="B228" s="270"/>
      <c r="C228" s="13"/>
      <c r="D228" s="13"/>
      <c r="E228" s="13"/>
      <c r="F228" s="271"/>
      <c r="G228" s="271"/>
      <c r="H228" s="270"/>
      <c r="I228" s="270"/>
      <c r="J228" s="13"/>
      <c r="K228" s="13"/>
      <c r="L228" s="13"/>
      <c r="M228" s="65"/>
      <c r="N228" s="13"/>
      <c r="O228" s="13"/>
      <c r="P228" s="13"/>
      <c r="Q228" s="13"/>
      <c r="R228" s="13"/>
    </row>
    <row r="229" spans="1:18" ht="13.8">
      <c r="A229" s="270"/>
      <c r="B229" s="270"/>
      <c r="C229" s="13"/>
      <c r="D229" s="13"/>
      <c r="E229" s="13"/>
      <c r="F229" s="271"/>
      <c r="G229" s="271"/>
      <c r="H229" s="270"/>
      <c r="I229" s="270"/>
      <c r="J229" s="13"/>
      <c r="K229" s="13"/>
      <c r="L229" s="13"/>
      <c r="M229" s="65"/>
      <c r="N229" s="13"/>
      <c r="O229" s="13"/>
      <c r="P229" s="13"/>
      <c r="Q229" s="13"/>
      <c r="R229" s="13"/>
    </row>
    <row r="230" spans="1:18" ht="13.8">
      <c r="A230" s="270"/>
      <c r="B230" s="270"/>
      <c r="C230" s="13"/>
      <c r="D230" s="13"/>
      <c r="E230" s="13"/>
      <c r="F230" s="271"/>
      <c r="G230" s="271"/>
      <c r="H230" s="270"/>
      <c r="I230" s="270"/>
      <c r="J230" s="13"/>
      <c r="K230" s="13"/>
      <c r="L230" s="13"/>
      <c r="M230" s="65"/>
      <c r="N230" s="13"/>
      <c r="O230" s="13"/>
      <c r="P230" s="13"/>
      <c r="Q230" s="13"/>
      <c r="R230" s="13"/>
    </row>
    <row r="231" spans="1:18" ht="13.8">
      <c r="A231" s="270"/>
      <c r="B231" s="270"/>
      <c r="C231" s="13"/>
      <c r="D231" s="13"/>
      <c r="E231" s="13"/>
      <c r="F231" s="271"/>
      <c r="G231" s="271"/>
      <c r="H231" s="270"/>
      <c r="I231" s="270"/>
      <c r="J231" s="13"/>
      <c r="K231" s="13"/>
      <c r="L231" s="13"/>
      <c r="M231" s="65"/>
      <c r="N231" s="13"/>
      <c r="O231" s="13"/>
      <c r="P231" s="13"/>
      <c r="Q231" s="13"/>
      <c r="R231" s="13"/>
    </row>
    <row r="232" spans="1:18" ht="13.8">
      <c r="A232" s="270"/>
      <c r="B232" s="270"/>
      <c r="C232" s="13"/>
      <c r="D232" s="13"/>
      <c r="E232" s="13"/>
      <c r="F232" s="271"/>
      <c r="G232" s="271"/>
      <c r="H232" s="270"/>
      <c r="I232" s="270"/>
      <c r="J232" s="13"/>
      <c r="K232" s="13"/>
      <c r="L232" s="13"/>
      <c r="M232" s="65"/>
      <c r="N232" s="13"/>
      <c r="O232" s="13"/>
      <c r="P232" s="13"/>
      <c r="Q232" s="13"/>
      <c r="R232" s="13"/>
    </row>
    <row r="233" spans="1:18" ht="13.8">
      <c r="A233" s="270"/>
      <c r="B233" s="270"/>
      <c r="C233" s="13"/>
      <c r="D233" s="13"/>
      <c r="E233" s="13"/>
      <c r="F233" s="271"/>
      <c r="G233" s="271"/>
      <c r="H233" s="270"/>
      <c r="I233" s="270"/>
      <c r="J233" s="13"/>
      <c r="K233" s="13"/>
      <c r="L233" s="13"/>
      <c r="M233" s="65"/>
      <c r="N233" s="13"/>
      <c r="O233" s="13"/>
      <c r="P233" s="13"/>
      <c r="Q233" s="13"/>
      <c r="R233" s="13"/>
    </row>
    <row r="234" spans="1:18" ht="13.8">
      <c r="A234" s="270"/>
      <c r="B234" s="270"/>
      <c r="C234" s="13"/>
      <c r="D234" s="13"/>
      <c r="E234" s="13"/>
      <c r="F234" s="271"/>
      <c r="G234" s="271"/>
      <c r="H234" s="270"/>
      <c r="I234" s="270"/>
      <c r="J234" s="13"/>
      <c r="K234" s="13"/>
      <c r="L234" s="13"/>
      <c r="M234" s="65"/>
      <c r="N234" s="13"/>
      <c r="O234" s="13"/>
      <c r="P234" s="13"/>
      <c r="Q234" s="13"/>
      <c r="R234" s="13"/>
    </row>
    <row r="235" spans="1:18" ht="13.8">
      <c r="A235" s="270"/>
      <c r="B235" s="270"/>
      <c r="C235" s="13"/>
      <c r="D235" s="13"/>
      <c r="E235" s="13"/>
      <c r="F235" s="271"/>
      <c r="G235" s="271"/>
      <c r="H235" s="270"/>
      <c r="I235" s="270"/>
      <c r="J235" s="13"/>
      <c r="K235" s="13"/>
      <c r="L235" s="13"/>
      <c r="M235" s="65"/>
      <c r="N235" s="13"/>
      <c r="O235" s="13"/>
      <c r="P235" s="13"/>
      <c r="Q235" s="13"/>
      <c r="R235" s="13"/>
    </row>
    <row r="236" spans="1:18" ht="13.8">
      <c r="A236" s="270"/>
      <c r="B236" s="270"/>
      <c r="C236" s="13"/>
      <c r="D236" s="13"/>
      <c r="E236" s="13"/>
      <c r="F236" s="271"/>
      <c r="G236" s="271"/>
      <c r="H236" s="270"/>
      <c r="I236" s="270"/>
      <c r="J236" s="13"/>
      <c r="K236" s="13"/>
      <c r="L236" s="13"/>
      <c r="M236" s="65"/>
      <c r="N236" s="13"/>
      <c r="O236" s="13"/>
      <c r="P236" s="13"/>
      <c r="Q236" s="13"/>
      <c r="R236" s="13"/>
    </row>
    <row r="237" spans="1:18" ht="13.8">
      <c r="A237" s="270"/>
      <c r="B237" s="270"/>
      <c r="C237" s="13"/>
      <c r="D237" s="13"/>
      <c r="E237" s="13"/>
      <c r="F237" s="271"/>
      <c r="G237" s="271"/>
      <c r="H237" s="270"/>
      <c r="I237" s="270"/>
      <c r="J237" s="13"/>
      <c r="K237" s="13"/>
      <c r="L237" s="13"/>
      <c r="M237" s="65"/>
      <c r="N237" s="13"/>
      <c r="O237" s="13"/>
      <c r="P237" s="13"/>
      <c r="Q237" s="13"/>
      <c r="R237" s="13"/>
    </row>
    <row r="238" spans="1:18" ht="13.8">
      <c r="A238" s="270"/>
      <c r="B238" s="270"/>
      <c r="C238" s="13"/>
      <c r="D238" s="13"/>
      <c r="E238" s="13"/>
      <c r="F238" s="271"/>
      <c r="G238" s="271"/>
      <c r="H238" s="270"/>
      <c r="I238" s="270"/>
      <c r="J238" s="13"/>
      <c r="K238" s="13"/>
      <c r="L238" s="13"/>
      <c r="M238" s="65"/>
      <c r="N238" s="13"/>
      <c r="O238" s="13"/>
      <c r="P238" s="13"/>
      <c r="Q238" s="13"/>
      <c r="R238" s="13"/>
    </row>
    <row r="239" spans="1:18" ht="13.8">
      <c r="A239" s="270"/>
      <c r="B239" s="270"/>
      <c r="C239" s="13"/>
      <c r="D239" s="13"/>
      <c r="E239" s="13"/>
      <c r="F239" s="271"/>
      <c r="G239" s="271"/>
      <c r="H239" s="270"/>
      <c r="I239" s="270"/>
      <c r="J239" s="13"/>
      <c r="K239" s="13"/>
      <c r="L239" s="13"/>
      <c r="M239" s="65"/>
      <c r="N239" s="13"/>
      <c r="O239" s="13"/>
      <c r="P239" s="13"/>
      <c r="Q239" s="13"/>
      <c r="R239" s="13"/>
    </row>
    <row r="240" spans="1:18" ht="13.8">
      <c r="A240" s="270"/>
      <c r="B240" s="270"/>
      <c r="C240" s="13"/>
      <c r="D240" s="13"/>
      <c r="E240" s="13"/>
      <c r="F240" s="271"/>
      <c r="G240" s="271"/>
      <c r="H240" s="270"/>
      <c r="I240" s="270"/>
      <c r="J240" s="13"/>
      <c r="K240" s="13"/>
      <c r="L240" s="13"/>
      <c r="M240" s="65"/>
      <c r="N240" s="13"/>
      <c r="O240" s="13"/>
      <c r="P240" s="13"/>
      <c r="Q240" s="13"/>
      <c r="R240" s="13"/>
    </row>
    <row r="241" spans="1:18" ht="13.8">
      <c r="A241" s="270"/>
      <c r="B241" s="270"/>
      <c r="C241" s="13"/>
      <c r="D241" s="13"/>
      <c r="E241" s="13"/>
      <c r="F241" s="271"/>
      <c r="G241" s="271"/>
      <c r="H241" s="270"/>
      <c r="I241" s="270"/>
      <c r="J241" s="13"/>
      <c r="K241" s="13"/>
      <c r="L241" s="13"/>
      <c r="M241" s="65"/>
      <c r="N241" s="13"/>
      <c r="O241" s="13"/>
      <c r="P241" s="13"/>
      <c r="Q241" s="13"/>
      <c r="R241" s="13"/>
    </row>
    <row r="242" spans="1:18" ht="13.8">
      <c r="A242" s="270"/>
      <c r="B242" s="270"/>
      <c r="C242" s="13"/>
      <c r="D242" s="13"/>
      <c r="E242" s="13"/>
      <c r="F242" s="271"/>
      <c r="G242" s="271"/>
      <c r="H242" s="270"/>
      <c r="I242" s="270"/>
      <c r="J242" s="13"/>
      <c r="K242" s="13"/>
      <c r="L242" s="13"/>
      <c r="M242" s="65"/>
      <c r="N242" s="13"/>
      <c r="O242" s="13"/>
      <c r="P242" s="13"/>
      <c r="Q242" s="13"/>
      <c r="R242" s="13"/>
    </row>
    <row r="243" spans="1:18" ht="13.8">
      <c r="A243" s="270"/>
      <c r="B243" s="270"/>
      <c r="C243" s="13"/>
      <c r="D243" s="13"/>
      <c r="E243" s="13"/>
      <c r="F243" s="271"/>
      <c r="G243" s="271"/>
      <c r="H243" s="270"/>
      <c r="I243" s="270"/>
      <c r="J243" s="13"/>
      <c r="K243" s="13"/>
      <c r="L243" s="13"/>
      <c r="M243" s="65"/>
      <c r="N243" s="13"/>
      <c r="O243" s="13"/>
      <c r="P243" s="13"/>
      <c r="Q243" s="13"/>
      <c r="R243" s="13"/>
    </row>
    <row r="244" spans="1:18" ht="13.8">
      <c r="A244" s="270"/>
      <c r="B244" s="270"/>
      <c r="C244" s="13"/>
      <c r="D244" s="13"/>
      <c r="E244" s="13"/>
      <c r="F244" s="271"/>
      <c r="G244" s="271"/>
      <c r="H244" s="270"/>
      <c r="I244" s="270"/>
      <c r="J244" s="13"/>
      <c r="K244" s="13"/>
      <c r="L244" s="13"/>
      <c r="M244" s="65"/>
      <c r="N244" s="13"/>
      <c r="O244" s="13"/>
      <c r="P244" s="13"/>
      <c r="Q244" s="13"/>
      <c r="R244" s="13"/>
    </row>
    <row r="245" spans="1:18" ht="13.8">
      <c r="A245" s="270"/>
      <c r="B245" s="270"/>
      <c r="C245" s="13"/>
      <c r="D245" s="13"/>
      <c r="E245" s="13"/>
      <c r="F245" s="271"/>
      <c r="G245" s="271"/>
      <c r="H245" s="270"/>
      <c r="I245" s="270"/>
      <c r="J245" s="13"/>
      <c r="K245" s="13"/>
      <c r="L245" s="13"/>
      <c r="M245" s="65"/>
      <c r="N245" s="13"/>
      <c r="O245" s="13"/>
      <c r="P245" s="13"/>
      <c r="Q245" s="13"/>
      <c r="R245" s="13"/>
    </row>
    <row r="246" spans="1:18" ht="13.8">
      <c r="A246" s="270"/>
      <c r="B246" s="270"/>
      <c r="C246" s="13"/>
      <c r="D246" s="13"/>
      <c r="E246" s="13"/>
      <c r="F246" s="271"/>
      <c r="G246" s="271"/>
      <c r="H246" s="270"/>
      <c r="I246" s="270"/>
      <c r="J246" s="13"/>
      <c r="K246" s="13"/>
      <c r="L246" s="13"/>
      <c r="M246" s="65"/>
      <c r="N246" s="13"/>
      <c r="O246" s="13"/>
      <c r="P246" s="13"/>
      <c r="Q246" s="13"/>
      <c r="R246" s="13"/>
    </row>
    <row r="247" spans="1:18" ht="13.8">
      <c r="A247" s="270"/>
      <c r="B247" s="270"/>
      <c r="C247" s="13"/>
      <c r="D247" s="13"/>
      <c r="E247" s="13"/>
      <c r="F247" s="271"/>
      <c r="G247" s="271"/>
      <c r="H247" s="270"/>
      <c r="I247" s="270"/>
      <c r="J247" s="13"/>
      <c r="K247" s="13"/>
      <c r="L247" s="13"/>
      <c r="M247" s="65"/>
      <c r="N247" s="13"/>
      <c r="O247" s="13"/>
      <c r="P247" s="13"/>
      <c r="Q247" s="13"/>
      <c r="R247" s="13"/>
    </row>
    <row r="248" spans="1:18" ht="13.8">
      <c r="A248" s="270"/>
      <c r="B248" s="270"/>
      <c r="C248" s="13"/>
      <c r="D248" s="13"/>
      <c r="E248" s="13"/>
      <c r="F248" s="271"/>
      <c r="G248" s="271"/>
      <c r="H248" s="270"/>
      <c r="I248" s="270"/>
      <c r="J248" s="13"/>
      <c r="K248" s="13"/>
      <c r="L248" s="13"/>
      <c r="M248" s="65"/>
      <c r="N248" s="13"/>
      <c r="O248" s="13"/>
      <c r="P248" s="13"/>
      <c r="Q248" s="13"/>
      <c r="R248" s="13"/>
    </row>
    <row r="249" spans="1:18" ht="13.8">
      <c r="A249" s="270"/>
      <c r="B249" s="270"/>
      <c r="C249" s="13"/>
      <c r="D249" s="13"/>
      <c r="E249" s="13"/>
      <c r="F249" s="271"/>
      <c r="G249" s="271"/>
      <c r="H249" s="270"/>
      <c r="I249" s="270"/>
      <c r="J249" s="13"/>
      <c r="K249" s="13"/>
      <c r="L249" s="13"/>
      <c r="M249" s="65"/>
      <c r="N249" s="13"/>
      <c r="O249" s="13"/>
      <c r="P249" s="13"/>
      <c r="Q249" s="13"/>
      <c r="R249" s="13"/>
    </row>
    <row r="250" spans="1:18" ht="13.8">
      <c r="A250" s="270"/>
      <c r="B250" s="270"/>
      <c r="C250" s="13"/>
      <c r="D250" s="13"/>
      <c r="E250" s="13"/>
      <c r="F250" s="271"/>
      <c r="G250" s="271"/>
      <c r="H250" s="270"/>
      <c r="I250" s="270"/>
      <c r="J250" s="13"/>
      <c r="K250" s="13"/>
      <c r="L250" s="13"/>
      <c r="M250" s="65"/>
      <c r="N250" s="13"/>
      <c r="O250" s="13"/>
      <c r="P250" s="13"/>
      <c r="Q250" s="13"/>
      <c r="R250" s="13"/>
    </row>
    <row r="251" spans="1:18" ht="13.8">
      <c r="A251" s="270"/>
      <c r="B251" s="270"/>
      <c r="C251" s="13"/>
      <c r="D251" s="13"/>
      <c r="E251" s="13"/>
      <c r="F251" s="271"/>
      <c r="G251" s="271"/>
      <c r="H251" s="270"/>
      <c r="I251" s="270"/>
      <c r="J251" s="13"/>
      <c r="K251" s="13"/>
      <c r="L251" s="13"/>
      <c r="M251" s="65"/>
      <c r="N251" s="13"/>
      <c r="O251" s="13"/>
      <c r="P251" s="13"/>
      <c r="Q251" s="13"/>
      <c r="R251" s="13"/>
    </row>
    <row r="252" spans="1:18" ht="13.8">
      <c r="A252" s="270"/>
      <c r="B252" s="270"/>
      <c r="C252" s="13"/>
      <c r="D252" s="13"/>
      <c r="E252" s="13"/>
      <c r="F252" s="271"/>
      <c r="G252" s="271"/>
      <c r="H252" s="270"/>
      <c r="I252" s="270"/>
      <c r="J252" s="13"/>
      <c r="K252" s="13"/>
      <c r="L252" s="13"/>
      <c r="M252" s="65"/>
      <c r="N252" s="13"/>
      <c r="O252" s="13"/>
      <c r="P252" s="13"/>
      <c r="Q252" s="13"/>
      <c r="R252" s="13"/>
    </row>
    <row r="253" spans="1:18" ht="13.8">
      <c r="A253" s="270"/>
      <c r="B253" s="270"/>
      <c r="C253" s="13"/>
      <c r="D253" s="13"/>
      <c r="E253" s="13"/>
      <c r="F253" s="271"/>
      <c r="G253" s="271"/>
      <c r="H253" s="270"/>
      <c r="I253" s="270"/>
      <c r="J253" s="13"/>
      <c r="K253" s="13"/>
      <c r="L253" s="13"/>
      <c r="M253" s="65"/>
      <c r="N253" s="13"/>
      <c r="O253" s="13"/>
      <c r="P253" s="13"/>
      <c r="Q253" s="13"/>
      <c r="R253" s="13"/>
    </row>
    <row r="254" spans="1:18" ht="13.8">
      <c r="A254" s="270"/>
      <c r="B254" s="270"/>
      <c r="C254" s="13"/>
      <c r="D254" s="13"/>
      <c r="E254" s="13"/>
      <c r="F254" s="271"/>
      <c r="G254" s="271"/>
      <c r="H254" s="270"/>
      <c r="I254" s="270"/>
      <c r="J254" s="13"/>
      <c r="K254" s="13"/>
      <c r="L254" s="13"/>
      <c r="M254" s="65"/>
      <c r="N254" s="13"/>
      <c r="O254" s="13"/>
      <c r="P254" s="13"/>
      <c r="Q254" s="13"/>
      <c r="R254" s="13"/>
    </row>
    <row r="255" spans="1:18" ht="13.8">
      <c r="A255" s="270"/>
      <c r="B255" s="270"/>
      <c r="C255" s="13"/>
      <c r="D255" s="13"/>
      <c r="E255" s="13"/>
      <c r="F255" s="271"/>
      <c r="G255" s="271"/>
      <c r="H255" s="270"/>
      <c r="I255" s="270"/>
      <c r="J255" s="13"/>
      <c r="K255" s="13"/>
      <c r="L255" s="13"/>
      <c r="M255" s="65"/>
      <c r="N255" s="13"/>
      <c r="O255" s="13"/>
      <c r="P255" s="13"/>
      <c r="Q255" s="13"/>
      <c r="R255" s="13"/>
    </row>
    <row r="256" spans="1:18" ht="13.8">
      <c r="A256" s="270"/>
      <c r="B256" s="270"/>
      <c r="C256" s="13"/>
      <c r="D256" s="13"/>
      <c r="E256" s="13"/>
      <c r="F256" s="271"/>
      <c r="G256" s="271"/>
      <c r="H256" s="270"/>
      <c r="I256" s="270"/>
      <c r="J256" s="13"/>
      <c r="K256" s="13"/>
      <c r="L256" s="13"/>
      <c r="M256" s="65"/>
      <c r="N256" s="13"/>
      <c r="O256" s="13"/>
      <c r="P256" s="13"/>
      <c r="Q256" s="13"/>
      <c r="R256" s="13"/>
    </row>
    <row r="257" spans="1:18" ht="13.8">
      <c r="A257" s="270"/>
      <c r="B257" s="270"/>
      <c r="C257" s="13"/>
      <c r="D257" s="13"/>
      <c r="E257" s="13"/>
      <c r="F257" s="271"/>
      <c r="G257" s="271"/>
      <c r="H257" s="270"/>
      <c r="I257" s="270"/>
      <c r="J257" s="13"/>
      <c r="K257" s="13"/>
      <c r="L257" s="13"/>
      <c r="M257" s="65"/>
      <c r="N257" s="13"/>
      <c r="O257" s="13"/>
      <c r="P257" s="13"/>
      <c r="Q257" s="13"/>
      <c r="R257" s="13"/>
    </row>
    <row r="258" spans="1:18" ht="13.8">
      <c r="A258" s="270"/>
      <c r="B258" s="270"/>
      <c r="C258" s="13"/>
      <c r="D258" s="13"/>
      <c r="E258" s="13"/>
      <c r="F258" s="271"/>
      <c r="G258" s="271"/>
      <c r="H258" s="270"/>
      <c r="I258" s="270"/>
      <c r="J258" s="13"/>
      <c r="K258" s="13"/>
      <c r="L258" s="13"/>
      <c r="M258" s="65"/>
      <c r="N258" s="13"/>
      <c r="O258" s="13"/>
      <c r="P258" s="13"/>
      <c r="Q258" s="13"/>
      <c r="R258" s="13"/>
    </row>
    <row r="259" spans="1:18" ht="13.8">
      <c r="A259" s="270"/>
      <c r="B259" s="270"/>
      <c r="C259" s="13"/>
      <c r="D259" s="13"/>
      <c r="E259" s="13"/>
      <c r="F259" s="271"/>
      <c r="G259" s="271"/>
      <c r="H259" s="270"/>
      <c r="I259" s="270"/>
      <c r="J259" s="13"/>
      <c r="K259" s="13"/>
      <c r="L259" s="13"/>
      <c r="M259" s="65"/>
      <c r="N259" s="13"/>
      <c r="O259" s="13"/>
      <c r="P259" s="13"/>
      <c r="Q259" s="13"/>
      <c r="R259" s="13"/>
    </row>
    <row r="260" spans="1:18" ht="13.8">
      <c r="A260" s="270"/>
      <c r="B260" s="270"/>
      <c r="C260" s="13"/>
      <c r="D260" s="13"/>
      <c r="E260" s="13"/>
      <c r="F260" s="271"/>
      <c r="G260" s="271"/>
      <c r="H260" s="270"/>
      <c r="I260" s="270"/>
      <c r="J260" s="13"/>
      <c r="K260" s="13"/>
      <c r="L260" s="13"/>
      <c r="M260" s="65"/>
      <c r="N260" s="13"/>
      <c r="O260" s="13"/>
      <c r="P260" s="13"/>
      <c r="Q260" s="13"/>
      <c r="R260" s="13"/>
    </row>
    <row r="261" spans="1:18" ht="13.8">
      <c r="A261" s="270"/>
      <c r="B261" s="270"/>
      <c r="C261" s="13"/>
      <c r="D261" s="13"/>
      <c r="E261" s="13"/>
      <c r="F261" s="271"/>
      <c r="G261" s="271"/>
      <c r="H261" s="270"/>
      <c r="I261" s="270"/>
      <c r="J261" s="13"/>
      <c r="K261" s="13"/>
      <c r="L261" s="13"/>
      <c r="M261" s="65"/>
      <c r="N261" s="13"/>
      <c r="O261" s="13"/>
      <c r="P261" s="13"/>
      <c r="Q261" s="13"/>
      <c r="R261" s="13"/>
    </row>
    <row r="262" spans="1:18" ht="13.8">
      <c r="A262" s="270"/>
      <c r="B262" s="270"/>
      <c r="C262" s="13"/>
      <c r="D262" s="13"/>
      <c r="E262" s="13"/>
      <c r="F262" s="271"/>
      <c r="G262" s="271"/>
      <c r="H262" s="270"/>
      <c r="I262" s="270"/>
      <c r="J262" s="13"/>
      <c r="K262" s="13"/>
      <c r="L262" s="13"/>
      <c r="M262" s="65"/>
      <c r="N262" s="13"/>
      <c r="O262" s="13"/>
      <c r="P262" s="13"/>
      <c r="Q262" s="13"/>
      <c r="R262" s="13"/>
    </row>
    <row r="263" spans="1:18" ht="13.8">
      <c r="A263" s="270"/>
      <c r="B263" s="270"/>
      <c r="C263" s="13"/>
      <c r="D263" s="13"/>
      <c r="E263" s="13"/>
      <c r="F263" s="271"/>
      <c r="G263" s="271"/>
      <c r="H263" s="270"/>
      <c r="I263" s="270"/>
      <c r="J263" s="13"/>
      <c r="K263" s="13"/>
      <c r="L263" s="13"/>
      <c r="M263" s="65"/>
      <c r="N263" s="13"/>
      <c r="O263" s="13"/>
      <c r="P263" s="13"/>
      <c r="Q263" s="13"/>
      <c r="R263" s="13"/>
    </row>
    <row r="264" spans="1:18" ht="13.8">
      <c r="A264" s="270"/>
      <c r="B264" s="270"/>
      <c r="C264" s="13"/>
      <c r="D264" s="13"/>
      <c r="E264" s="13"/>
      <c r="F264" s="271"/>
      <c r="G264" s="271"/>
      <c r="H264" s="270"/>
      <c r="I264" s="270"/>
      <c r="J264" s="13"/>
      <c r="K264" s="13"/>
      <c r="L264" s="13"/>
      <c r="M264" s="65"/>
      <c r="N264" s="13"/>
      <c r="O264" s="13"/>
      <c r="P264" s="13"/>
      <c r="Q264" s="13"/>
      <c r="R264" s="13"/>
    </row>
    <row r="265" spans="1:18" ht="13.8">
      <c r="A265" s="270"/>
      <c r="B265" s="270"/>
      <c r="C265" s="13"/>
      <c r="D265" s="13"/>
      <c r="E265" s="13"/>
      <c r="F265" s="271"/>
      <c r="G265" s="271"/>
      <c r="H265" s="270"/>
      <c r="I265" s="270"/>
      <c r="J265" s="13"/>
      <c r="K265" s="13"/>
      <c r="L265" s="13"/>
      <c r="M265" s="65"/>
      <c r="N265" s="13"/>
      <c r="O265" s="13"/>
      <c r="P265" s="13"/>
      <c r="Q265" s="13"/>
      <c r="R265" s="13"/>
    </row>
    <row r="266" spans="1:18" ht="13.8">
      <c r="A266" s="270"/>
      <c r="B266" s="270"/>
      <c r="C266" s="13"/>
      <c r="D266" s="13"/>
      <c r="E266" s="13"/>
      <c r="F266" s="271"/>
      <c r="G266" s="271"/>
      <c r="H266" s="270"/>
      <c r="I266" s="270"/>
      <c r="J266" s="13"/>
      <c r="K266" s="13"/>
      <c r="L266" s="13"/>
      <c r="M266" s="65"/>
      <c r="N266" s="13"/>
      <c r="O266" s="13"/>
      <c r="P266" s="13"/>
      <c r="Q266" s="13"/>
      <c r="R266" s="13"/>
    </row>
    <row r="267" spans="1:18" ht="13.8">
      <c r="A267" s="270"/>
      <c r="B267" s="270"/>
      <c r="C267" s="13"/>
      <c r="D267" s="13"/>
      <c r="E267" s="13"/>
      <c r="F267" s="271"/>
      <c r="G267" s="271"/>
      <c r="H267" s="270"/>
      <c r="I267" s="270"/>
      <c r="J267" s="13"/>
      <c r="K267" s="13"/>
      <c r="L267" s="13"/>
      <c r="M267" s="65"/>
      <c r="N267" s="13"/>
      <c r="O267" s="13"/>
      <c r="P267" s="13"/>
      <c r="Q267" s="13"/>
      <c r="R267" s="13"/>
    </row>
    <row r="268" spans="1:18" ht="13.8">
      <c r="A268" s="270"/>
      <c r="B268" s="270"/>
      <c r="C268" s="13"/>
      <c r="D268" s="13"/>
      <c r="E268" s="13"/>
      <c r="F268" s="271"/>
      <c r="G268" s="271"/>
      <c r="H268" s="270"/>
      <c r="I268" s="270"/>
      <c r="J268" s="13"/>
      <c r="K268" s="13"/>
      <c r="L268" s="13"/>
      <c r="M268" s="65"/>
      <c r="N268" s="13"/>
      <c r="O268" s="13"/>
      <c r="P268" s="13"/>
      <c r="Q268" s="13"/>
      <c r="R268" s="13"/>
    </row>
    <row r="269" spans="1:18" ht="13.8">
      <c r="A269" s="270"/>
      <c r="B269" s="270"/>
      <c r="C269" s="13"/>
      <c r="D269" s="13"/>
      <c r="E269" s="13"/>
      <c r="F269" s="271"/>
      <c r="G269" s="271"/>
      <c r="H269" s="270"/>
      <c r="I269" s="270"/>
      <c r="J269" s="13"/>
      <c r="K269" s="13"/>
      <c r="L269" s="13"/>
      <c r="M269" s="65"/>
      <c r="N269" s="13"/>
      <c r="O269" s="13"/>
      <c r="P269" s="13"/>
      <c r="Q269" s="13"/>
      <c r="R269" s="13"/>
    </row>
    <row r="270" spans="1:18" ht="13.8">
      <c r="A270" s="270"/>
      <c r="B270" s="270"/>
      <c r="C270" s="13"/>
      <c r="D270" s="13"/>
      <c r="E270" s="13"/>
      <c r="F270" s="271"/>
      <c r="G270" s="271"/>
      <c r="H270" s="270"/>
      <c r="I270" s="270"/>
      <c r="J270" s="13"/>
      <c r="K270" s="13"/>
      <c r="L270" s="13"/>
      <c r="M270" s="65"/>
      <c r="N270" s="13"/>
      <c r="O270" s="13"/>
      <c r="P270" s="13"/>
      <c r="Q270" s="13"/>
      <c r="R270" s="13"/>
    </row>
    <row r="271" spans="1:18" ht="13.8">
      <c r="A271" s="270"/>
      <c r="B271" s="270"/>
      <c r="C271" s="13"/>
      <c r="D271" s="13"/>
      <c r="E271" s="13"/>
      <c r="F271" s="271"/>
      <c r="G271" s="271"/>
      <c r="H271" s="270"/>
      <c r="I271" s="270"/>
      <c r="J271" s="13"/>
      <c r="K271" s="13"/>
      <c r="L271" s="13"/>
      <c r="M271" s="65"/>
      <c r="N271" s="13"/>
      <c r="O271" s="13"/>
      <c r="P271" s="13"/>
      <c r="Q271" s="13"/>
      <c r="R271" s="13"/>
    </row>
    <row r="272" spans="1:18" ht="13.8">
      <c r="A272" s="270"/>
      <c r="B272" s="270"/>
      <c r="C272" s="13"/>
      <c r="D272" s="13"/>
      <c r="E272" s="13"/>
      <c r="F272" s="271"/>
      <c r="G272" s="271"/>
      <c r="H272" s="270"/>
      <c r="I272" s="270"/>
      <c r="J272" s="13"/>
      <c r="K272" s="13"/>
      <c r="L272" s="13"/>
      <c r="M272" s="65"/>
      <c r="N272" s="13"/>
      <c r="O272" s="13"/>
      <c r="P272" s="13"/>
      <c r="Q272" s="13"/>
      <c r="R272" s="13"/>
    </row>
    <row r="273" spans="1:18" ht="13.8">
      <c r="A273" s="270"/>
      <c r="B273" s="270"/>
      <c r="C273" s="13"/>
      <c r="D273" s="13"/>
      <c r="E273" s="13"/>
      <c r="F273" s="271"/>
      <c r="G273" s="271"/>
      <c r="H273" s="270"/>
      <c r="I273" s="270"/>
      <c r="J273" s="13"/>
      <c r="K273" s="13"/>
      <c r="L273" s="13"/>
      <c r="M273" s="65"/>
      <c r="N273" s="13"/>
      <c r="O273" s="13"/>
      <c r="P273" s="13"/>
      <c r="Q273" s="13"/>
      <c r="R273" s="13"/>
    </row>
    <row r="274" spans="1:18" ht="13.8">
      <c r="A274" s="270"/>
      <c r="B274" s="270"/>
      <c r="C274" s="13"/>
      <c r="D274" s="13"/>
      <c r="E274" s="13"/>
      <c r="F274" s="271"/>
      <c r="G274" s="271"/>
      <c r="H274" s="270"/>
      <c r="I274" s="270"/>
      <c r="J274" s="13"/>
      <c r="K274" s="13"/>
      <c r="L274" s="13"/>
      <c r="M274" s="65"/>
      <c r="N274" s="13"/>
      <c r="O274" s="13"/>
      <c r="P274" s="13"/>
      <c r="Q274" s="13"/>
      <c r="R274" s="13"/>
    </row>
    <row r="275" spans="1:18" ht="13.8">
      <c r="A275" s="270"/>
      <c r="B275" s="270"/>
      <c r="C275" s="13"/>
      <c r="D275" s="13"/>
      <c r="E275" s="13"/>
      <c r="F275" s="271"/>
      <c r="G275" s="271"/>
      <c r="H275" s="270"/>
      <c r="I275" s="270"/>
      <c r="J275" s="13"/>
      <c r="K275" s="13"/>
      <c r="L275" s="13"/>
      <c r="M275" s="65"/>
      <c r="N275" s="13"/>
      <c r="O275" s="13"/>
      <c r="P275" s="13"/>
      <c r="Q275" s="13"/>
      <c r="R275" s="13"/>
    </row>
    <row r="276" spans="1:18" ht="13.8">
      <c r="A276" s="270"/>
      <c r="B276" s="270"/>
      <c r="C276" s="13"/>
      <c r="D276" s="13"/>
      <c r="E276" s="13"/>
      <c r="F276" s="271"/>
      <c r="G276" s="271"/>
      <c r="H276" s="270"/>
      <c r="I276" s="270"/>
      <c r="J276" s="13"/>
      <c r="K276" s="13"/>
      <c r="L276" s="13"/>
      <c r="M276" s="65"/>
      <c r="N276" s="13"/>
      <c r="O276" s="13"/>
      <c r="P276" s="13"/>
      <c r="Q276" s="13"/>
      <c r="R276" s="13"/>
    </row>
    <row r="277" spans="1:18" ht="13.8">
      <c r="A277" s="270"/>
      <c r="B277" s="270"/>
      <c r="C277" s="13"/>
      <c r="D277" s="13"/>
      <c r="E277" s="13"/>
      <c r="F277" s="271"/>
      <c r="G277" s="271"/>
      <c r="H277" s="270"/>
      <c r="I277" s="270"/>
      <c r="J277" s="13"/>
      <c r="K277" s="13"/>
      <c r="L277" s="13"/>
      <c r="M277" s="65"/>
      <c r="N277" s="13"/>
      <c r="O277" s="13"/>
      <c r="P277" s="13"/>
      <c r="Q277" s="13"/>
      <c r="R277" s="13"/>
    </row>
    <row r="278" spans="1:18" ht="13.8">
      <c r="A278" s="270"/>
      <c r="B278" s="270"/>
      <c r="C278" s="13"/>
      <c r="D278" s="13"/>
      <c r="E278" s="13"/>
      <c r="F278" s="271"/>
      <c r="G278" s="271"/>
      <c r="H278" s="270"/>
      <c r="I278" s="270"/>
      <c r="J278" s="13"/>
      <c r="K278" s="13"/>
      <c r="L278" s="13"/>
      <c r="M278" s="65"/>
      <c r="N278" s="13"/>
      <c r="O278" s="13"/>
      <c r="P278" s="13"/>
      <c r="Q278" s="13"/>
      <c r="R278" s="13"/>
    </row>
    <row r="279" spans="1:18" ht="13.8">
      <c r="A279" s="270"/>
      <c r="B279" s="270"/>
      <c r="C279" s="13"/>
      <c r="D279" s="13"/>
      <c r="E279" s="13"/>
      <c r="F279" s="271"/>
      <c r="G279" s="271"/>
      <c r="H279" s="270"/>
      <c r="I279" s="270"/>
      <c r="J279" s="13"/>
      <c r="K279" s="13"/>
      <c r="L279" s="13"/>
      <c r="M279" s="65"/>
      <c r="N279" s="13"/>
      <c r="O279" s="13"/>
      <c r="P279" s="13"/>
      <c r="Q279" s="13"/>
      <c r="R279" s="13"/>
    </row>
    <row r="280" spans="1:18" ht="13.8">
      <c r="A280" s="270"/>
      <c r="B280" s="270"/>
      <c r="C280" s="13"/>
      <c r="D280" s="13"/>
      <c r="E280" s="13"/>
      <c r="F280" s="271"/>
      <c r="G280" s="271"/>
      <c r="H280" s="270"/>
      <c r="I280" s="270"/>
      <c r="J280" s="13"/>
      <c r="K280" s="13"/>
      <c r="L280" s="13"/>
      <c r="M280" s="65"/>
      <c r="N280" s="13"/>
      <c r="O280" s="13"/>
      <c r="P280" s="13"/>
      <c r="Q280" s="13"/>
      <c r="R280" s="13"/>
    </row>
    <row r="281" spans="1:18" ht="13.8">
      <c r="A281" s="270"/>
      <c r="B281" s="270"/>
      <c r="C281" s="13"/>
      <c r="D281" s="13"/>
      <c r="E281" s="13"/>
      <c r="F281" s="271"/>
      <c r="G281" s="271"/>
      <c r="H281" s="270"/>
      <c r="I281" s="270"/>
      <c r="J281" s="13"/>
      <c r="K281" s="13"/>
      <c r="L281" s="13"/>
      <c r="M281" s="65"/>
      <c r="N281" s="13"/>
      <c r="O281" s="13"/>
      <c r="P281" s="13"/>
      <c r="Q281" s="13"/>
      <c r="R281" s="13"/>
    </row>
    <row r="282" spans="1:18" ht="13.8">
      <c r="A282" s="270"/>
      <c r="B282" s="270"/>
      <c r="C282" s="13"/>
      <c r="D282" s="13"/>
      <c r="E282" s="13"/>
      <c r="F282" s="271"/>
      <c r="G282" s="271"/>
      <c r="H282" s="270"/>
      <c r="I282" s="270"/>
      <c r="J282" s="13"/>
      <c r="K282" s="13"/>
      <c r="L282" s="13"/>
      <c r="M282" s="65"/>
      <c r="N282" s="13"/>
      <c r="O282" s="13"/>
      <c r="P282" s="13"/>
      <c r="Q282" s="13"/>
      <c r="R282" s="13"/>
    </row>
    <row r="283" spans="1:18" ht="13.8">
      <c r="A283" s="270"/>
      <c r="B283" s="270"/>
      <c r="C283" s="13"/>
      <c r="D283" s="13"/>
      <c r="E283" s="13"/>
      <c r="F283" s="271"/>
      <c r="G283" s="271"/>
      <c r="H283" s="270"/>
      <c r="I283" s="270"/>
      <c r="J283" s="13"/>
      <c r="K283" s="13"/>
      <c r="L283" s="13"/>
      <c r="M283" s="65"/>
      <c r="N283" s="13"/>
      <c r="O283" s="13"/>
      <c r="P283" s="13"/>
      <c r="Q283" s="13"/>
      <c r="R283" s="13"/>
    </row>
    <row r="284" spans="1:18" ht="13.8">
      <c r="A284" s="270"/>
      <c r="B284" s="270"/>
      <c r="C284" s="13"/>
      <c r="D284" s="13"/>
      <c r="E284" s="13"/>
      <c r="F284" s="271"/>
      <c r="G284" s="271"/>
      <c r="H284" s="270"/>
      <c r="I284" s="270"/>
      <c r="J284" s="13"/>
      <c r="K284" s="13"/>
      <c r="L284" s="13"/>
      <c r="M284" s="65"/>
      <c r="N284" s="13"/>
      <c r="O284" s="13"/>
      <c r="P284" s="13"/>
      <c r="Q284" s="13"/>
      <c r="R284" s="13"/>
    </row>
    <row r="285" spans="1:18" ht="13.8">
      <c r="A285" s="270"/>
      <c r="B285" s="270"/>
      <c r="C285" s="13"/>
      <c r="D285" s="13"/>
      <c r="E285" s="13"/>
      <c r="F285" s="271"/>
      <c r="G285" s="271"/>
      <c r="H285" s="270"/>
      <c r="I285" s="270"/>
      <c r="J285" s="13"/>
      <c r="K285" s="13"/>
      <c r="L285" s="13"/>
      <c r="M285" s="65"/>
      <c r="N285" s="13"/>
      <c r="O285" s="13"/>
      <c r="P285" s="13"/>
      <c r="Q285" s="13"/>
      <c r="R285" s="13"/>
    </row>
    <row r="286" spans="1:18" ht="13.8">
      <c r="A286" s="270"/>
      <c r="B286" s="270"/>
      <c r="C286" s="13"/>
      <c r="D286" s="13"/>
      <c r="E286" s="13"/>
      <c r="F286" s="271"/>
      <c r="G286" s="271"/>
      <c r="H286" s="270"/>
      <c r="I286" s="270"/>
      <c r="J286" s="13"/>
      <c r="K286" s="13"/>
      <c r="L286" s="13"/>
      <c r="M286" s="65"/>
      <c r="N286" s="13"/>
      <c r="O286" s="13"/>
      <c r="P286" s="13"/>
      <c r="Q286" s="13"/>
      <c r="R286" s="13"/>
    </row>
    <row r="287" spans="1:18" ht="13.8">
      <c r="A287" s="270"/>
      <c r="B287" s="270"/>
      <c r="C287" s="13"/>
      <c r="D287" s="13"/>
      <c r="E287" s="13"/>
      <c r="F287" s="271"/>
      <c r="G287" s="271"/>
      <c r="H287" s="270"/>
      <c r="I287" s="270"/>
      <c r="J287" s="13"/>
      <c r="K287" s="13"/>
      <c r="L287" s="13"/>
      <c r="M287" s="65"/>
      <c r="N287" s="13"/>
      <c r="O287" s="13"/>
      <c r="P287" s="13"/>
      <c r="Q287" s="13"/>
      <c r="R287" s="13"/>
    </row>
    <row r="288" spans="1:18" ht="13.8">
      <c r="A288" s="270"/>
      <c r="B288" s="270"/>
      <c r="C288" s="13"/>
      <c r="D288" s="13"/>
      <c r="E288" s="13"/>
      <c r="F288" s="271"/>
      <c r="G288" s="271"/>
      <c r="H288" s="270"/>
      <c r="I288" s="270"/>
      <c r="J288" s="13"/>
      <c r="K288" s="13"/>
      <c r="L288" s="13"/>
      <c r="M288" s="65"/>
      <c r="N288" s="13"/>
      <c r="O288" s="13"/>
      <c r="P288" s="13"/>
      <c r="Q288" s="13"/>
      <c r="R288" s="13"/>
    </row>
    <row r="289" spans="1:18" ht="13.8">
      <c r="A289" s="270"/>
      <c r="B289" s="270"/>
      <c r="C289" s="13"/>
      <c r="D289" s="13"/>
      <c r="E289" s="13"/>
      <c r="F289" s="271"/>
      <c r="G289" s="271"/>
      <c r="H289" s="270"/>
      <c r="I289" s="270"/>
      <c r="J289" s="13"/>
      <c r="K289" s="13"/>
      <c r="L289" s="13"/>
      <c r="M289" s="65"/>
      <c r="N289" s="13"/>
      <c r="O289" s="13"/>
      <c r="P289" s="13"/>
      <c r="Q289" s="13"/>
      <c r="R289" s="13"/>
    </row>
    <row r="290" spans="1:18" ht="13.8">
      <c r="A290" s="270"/>
      <c r="B290" s="270"/>
      <c r="C290" s="13"/>
      <c r="D290" s="13"/>
      <c r="E290" s="13"/>
      <c r="F290" s="271"/>
      <c r="G290" s="271"/>
      <c r="H290" s="270"/>
      <c r="I290" s="270"/>
      <c r="J290" s="13"/>
      <c r="K290" s="13"/>
      <c r="L290" s="13"/>
      <c r="M290" s="65"/>
      <c r="N290" s="13"/>
      <c r="O290" s="13"/>
      <c r="P290" s="13"/>
      <c r="Q290" s="13"/>
      <c r="R290" s="13"/>
    </row>
    <row r="291" spans="1:18" ht="13.8">
      <c r="A291" s="270"/>
      <c r="B291" s="270"/>
      <c r="C291" s="13"/>
      <c r="D291" s="13"/>
      <c r="E291" s="13"/>
      <c r="F291" s="271"/>
      <c r="G291" s="271"/>
      <c r="H291" s="270"/>
      <c r="I291" s="270"/>
      <c r="J291" s="13"/>
      <c r="K291" s="13"/>
      <c r="L291" s="13"/>
      <c r="M291" s="65"/>
      <c r="N291" s="13"/>
      <c r="O291" s="13"/>
      <c r="P291" s="13"/>
      <c r="Q291" s="13"/>
      <c r="R291" s="13"/>
    </row>
    <row r="292" spans="1:18" ht="13.8">
      <c r="A292" s="270"/>
      <c r="B292" s="270"/>
      <c r="C292" s="13"/>
      <c r="D292" s="13"/>
      <c r="E292" s="13"/>
      <c r="F292" s="271"/>
      <c r="G292" s="271"/>
      <c r="H292" s="270"/>
      <c r="I292" s="270"/>
      <c r="J292" s="13"/>
      <c r="K292" s="13"/>
      <c r="L292" s="13"/>
      <c r="M292" s="65"/>
      <c r="N292" s="13"/>
      <c r="O292" s="13"/>
      <c r="P292" s="13"/>
      <c r="Q292" s="13"/>
      <c r="R292" s="13"/>
    </row>
    <row r="293" spans="1:18" ht="13.8">
      <c r="A293" s="270"/>
      <c r="B293" s="270"/>
      <c r="C293" s="13"/>
      <c r="D293" s="13"/>
      <c r="E293" s="13"/>
      <c r="F293" s="271"/>
      <c r="G293" s="271"/>
      <c r="H293" s="270"/>
      <c r="I293" s="270"/>
      <c r="J293" s="13"/>
      <c r="K293" s="13"/>
      <c r="L293" s="13"/>
      <c r="M293" s="65"/>
      <c r="N293" s="13"/>
      <c r="O293" s="13"/>
      <c r="P293" s="13"/>
      <c r="Q293" s="13"/>
      <c r="R293" s="13"/>
    </row>
    <row r="294" spans="1:18" ht="13.8">
      <c r="A294" s="270"/>
      <c r="B294" s="270"/>
      <c r="C294" s="13"/>
      <c r="D294" s="13"/>
      <c r="E294" s="13"/>
      <c r="F294" s="271"/>
      <c r="G294" s="271"/>
      <c r="H294" s="270"/>
      <c r="I294" s="270"/>
      <c r="J294" s="13"/>
      <c r="K294" s="13"/>
      <c r="L294" s="13"/>
      <c r="M294" s="65"/>
      <c r="N294" s="13"/>
      <c r="O294" s="13"/>
      <c r="P294" s="13"/>
      <c r="Q294" s="13"/>
      <c r="R294" s="13"/>
    </row>
    <row r="295" spans="1:18" ht="13.8">
      <c r="A295" s="270"/>
      <c r="B295" s="270"/>
      <c r="C295" s="13"/>
      <c r="D295" s="13"/>
      <c r="E295" s="13"/>
      <c r="F295" s="271"/>
      <c r="G295" s="271"/>
      <c r="H295" s="270"/>
      <c r="I295" s="270"/>
      <c r="J295" s="13"/>
      <c r="K295" s="13"/>
      <c r="L295" s="13"/>
      <c r="M295" s="65"/>
      <c r="N295" s="13"/>
      <c r="O295" s="13"/>
      <c r="P295" s="13"/>
      <c r="Q295" s="13"/>
      <c r="R295" s="13"/>
    </row>
    <row r="296" spans="1:18" ht="13.8">
      <c r="A296" s="270"/>
      <c r="B296" s="270"/>
      <c r="C296" s="13"/>
      <c r="D296" s="13"/>
      <c r="E296" s="13"/>
      <c r="F296" s="271"/>
      <c r="G296" s="271"/>
      <c r="H296" s="270"/>
      <c r="I296" s="270"/>
      <c r="J296" s="13"/>
      <c r="K296" s="13"/>
      <c r="L296" s="13"/>
      <c r="M296" s="65"/>
      <c r="N296" s="13"/>
      <c r="O296" s="13"/>
      <c r="P296" s="13"/>
      <c r="Q296" s="13"/>
      <c r="R296" s="13"/>
    </row>
    <row r="297" spans="1:18" ht="13.8">
      <c r="A297" s="270"/>
      <c r="B297" s="270"/>
      <c r="C297" s="13"/>
      <c r="D297" s="13"/>
      <c r="E297" s="13"/>
      <c r="F297" s="271"/>
      <c r="G297" s="271"/>
      <c r="H297" s="270"/>
      <c r="I297" s="270"/>
      <c r="J297" s="13"/>
      <c r="K297" s="13"/>
      <c r="L297" s="13"/>
      <c r="M297" s="65"/>
      <c r="N297" s="13"/>
      <c r="O297" s="13"/>
      <c r="P297" s="13"/>
      <c r="Q297" s="13"/>
      <c r="R297" s="13"/>
    </row>
    <row r="298" spans="1:18" ht="13.8">
      <c r="A298" s="270"/>
      <c r="B298" s="270"/>
      <c r="C298" s="13"/>
      <c r="D298" s="13"/>
      <c r="E298" s="13"/>
      <c r="F298" s="271"/>
      <c r="G298" s="271"/>
      <c r="H298" s="270"/>
      <c r="I298" s="270"/>
      <c r="J298" s="13"/>
      <c r="K298" s="13"/>
      <c r="L298" s="13"/>
      <c r="M298" s="65"/>
      <c r="N298" s="13"/>
      <c r="O298" s="13"/>
      <c r="P298" s="13"/>
      <c r="Q298" s="13"/>
      <c r="R298" s="13"/>
    </row>
    <row r="299" spans="1:18" ht="13.8">
      <c r="A299" s="270"/>
      <c r="B299" s="270"/>
      <c r="C299" s="13"/>
      <c r="D299" s="13"/>
      <c r="E299" s="13"/>
      <c r="F299" s="271"/>
      <c r="G299" s="271"/>
      <c r="H299" s="270"/>
      <c r="I299" s="270"/>
      <c r="J299" s="13"/>
      <c r="K299" s="13"/>
      <c r="L299" s="13"/>
      <c r="M299" s="65"/>
      <c r="N299" s="13"/>
      <c r="O299" s="13"/>
      <c r="P299" s="13"/>
      <c r="Q299" s="13"/>
      <c r="R299" s="13"/>
    </row>
    <row r="300" spans="1:18" ht="13.8">
      <c r="A300" s="270"/>
      <c r="B300" s="270"/>
      <c r="C300" s="13"/>
      <c r="D300" s="13"/>
      <c r="E300" s="13"/>
      <c r="F300" s="271"/>
      <c r="G300" s="271"/>
      <c r="H300" s="270"/>
      <c r="I300" s="270"/>
      <c r="J300" s="13"/>
      <c r="K300" s="13"/>
      <c r="L300" s="13"/>
      <c r="M300" s="65"/>
      <c r="N300" s="13"/>
      <c r="O300" s="13"/>
      <c r="P300" s="13"/>
      <c r="Q300" s="13"/>
      <c r="R300" s="13"/>
    </row>
    <row r="301" spans="1:18" ht="13.8">
      <c r="A301" s="270"/>
      <c r="B301" s="270"/>
      <c r="C301" s="13"/>
      <c r="D301" s="13"/>
      <c r="E301" s="13"/>
      <c r="F301" s="271"/>
      <c r="G301" s="271"/>
      <c r="H301" s="270"/>
      <c r="I301" s="270"/>
      <c r="J301" s="13"/>
      <c r="K301" s="13"/>
      <c r="L301" s="13"/>
      <c r="M301" s="65"/>
      <c r="N301" s="13"/>
      <c r="O301" s="13"/>
      <c r="P301" s="13"/>
      <c r="Q301" s="13"/>
      <c r="R301" s="13"/>
    </row>
    <row r="302" spans="1:18" ht="13.8">
      <c r="A302" s="270"/>
      <c r="B302" s="270"/>
      <c r="C302" s="13"/>
      <c r="D302" s="13"/>
      <c r="E302" s="13"/>
      <c r="F302" s="271"/>
      <c r="G302" s="271"/>
      <c r="H302" s="270"/>
      <c r="I302" s="270"/>
      <c r="J302" s="13"/>
      <c r="K302" s="13"/>
      <c r="L302" s="13"/>
      <c r="M302" s="65"/>
      <c r="N302" s="13"/>
      <c r="O302" s="13"/>
      <c r="P302" s="13"/>
      <c r="Q302" s="13"/>
      <c r="R302" s="13"/>
    </row>
    <row r="303" spans="1:18" ht="13.8">
      <c r="A303" s="270"/>
      <c r="B303" s="270"/>
      <c r="C303" s="13"/>
      <c r="D303" s="13"/>
      <c r="E303" s="13"/>
      <c r="F303" s="271"/>
      <c r="G303" s="271"/>
      <c r="H303" s="270"/>
      <c r="I303" s="270"/>
      <c r="J303" s="13"/>
      <c r="K303" s="13"/>
      <c r="L303" s="13"/>
      <c r="M303" s="65"/>
      <c r="N303" s="13"/>
      <c r="O303" s="13"/>
      <c r="P303" s="13"/>
      <c r="Q303" s="13"/>
      <c r="R303" s="13"/>
    </row>
    <row r="304" spans="1:18" ht="13.8">
      <c r="A304" s="270"/>
      <c r="B304" s="270"/>
      <c r="C304" s="13"/>
      <c r="D304" s="13"/>
      <c r="E304" s="13"/>
      <c r="F304" s="271"/>
      <c r="G304" s="271"/>
      <c r="H304" s="270"/>
      <c r="I304" s="270"/>
      <c r="J304" s="13"/>
      <c r="K304" s="13"/>
      <c r="L304" s="13"/>
      <c r="M304" s="65"/>
      <c r="N304" s="13"/>
      <c r="O304" s="13"/>
      <c r="P304" s="13"/>
      <c r="Q304" s="13"/>
      <c r="R304" s="13"/>
    </row>
    <row r="305" spans="1:18" ht="13.8">
      <c r="A305" s="270"/>
      <c r="B305" s="270"/>
      <c r="C305" s="13"/>
      <c r="D305" s="13"/>
      <c r="E305" s="13"/>
      <c r="F305" s="271"/>
      <c r="G305" s="271"/>
      <c r="H305" s="270"/>
      <c r="I305" s="270"/>
      <c r="J305" s="13"/>
      <c r="K305" s="13"/>
      <c r="L305" s="13"/>
      <c r="M305" s="65"/>
      <c r="N305" s="13"/>
      <c r="O305" s="13"/>
      <c r="P305" s="13"/>
      <c r="Q305" s="13"/>
      <c r="R305" s="13"/>
    </row>
    <row r="306" spans="1:18" ht="13.8">
      <c r="A306" s="270"/>
      <c r="B306" s="270"/>
      <c r="C306" s="13"/>
      <c r="D306" s="13"/>
      <c r="E306" s="13"/>
      <c r="F306" s="271"/>
      <c r="G306" s="271"/>
      <c r="H306" s="270"/>
      <c r="I306" s="270"/>
      <c r="J306" s="13"/>
      <c r="K306" s="13"/>
      <c r="L306" s="13"/>
      <c r="M306" s="65"/>
      <c r="N306" s="13"/>
      <c r="O306" s="13"/>
      <c r="P306" s="13"/>
      <c r="Q306" s="13"/>
      <c r="R306" s="13"/>
    </row>
    <row r="307" spans="1:18" ht="13.8">
      <c r="A307" s="270"/>
      <c r="B307" s="270"/>
      <c r="C307" s="13"/>
      <c r="D307" s="13"/>
      <c r="E307" s="13"/>
      <c r="F307" s="271"/>
      <c r="G307" s="271"/>
      <c r="H307" s="270"/>
      <c r="I307" s="270"/>
      <c r="J307" s="13"/>
      <c r="K307" s="13"/>
      <c r="L307" s="13"/>
      <c r="M307" s="65"/>
      <c r="N307" s="13"/>
      <c r="O307" s="13"/>
      <c r="P307" s="13"/>
      <c r="Q307" s="13"/>
      <c r="R307" s="13"/>
    </row>
    <row r="308" spans="1:18" ht="13.8">
      <c r="A308" s="270"/>
      <c r="B308" s="270"/>
      <c r="C308" s="13"/>
      <c r="D308" s="13"/>
      <c r="E308" s="13"/>
      <c r="F308" s="271"/>
      <c r="G308" s="271"/>
      <c r="H308" s="270"/>
      <c r="I308" s="270"/>
      <c r="J308" s="13"/>
      <c r="K308" s="13"/>
      <c r="L308" s="13"/>
      <c r="M308" s="65"/>
      <c r="N308" s="13"/>
      <c r="O308" s="13"/>
      <c r="P308" s="13"/>
      <c r="Q308" s="13"/>
      <c r="R308" s="13"/>
    </row>
    <row r="309" spans="1:18" ht="13.8">
      <c r="A309" s="270"/>
      <c r="B309" s="270"/>
      <c r="C309" s="13"/>
      <c r="D309" s="13"/>
      <c r="E309" s="13"/>
      <c r="F309" s="271"/>
      <c r="G309" s="271"/>
      <c r="H309" s="270"/>
      <c r="I309" s="270"/>
      <c r="J309" s="13"/>
      <c r="K309" s="13"/>
      <c r="L309" s="13"/>
      <c r="M309" s="65"/>
      <c r="N309" s="13"/>
      <c r="O309" s="13"/>
      <c r="P309" s="13"/>
      <c r="Q309" s="13"/>
      <c r="R309" s="13"/>
    </row>
    <row r="310" spans="1:18" ht="13.8">
      <c r="A310" s="270"/>
      <c r="B310" s="270"/>
      <c r="C310" s="13"/>
      <c r="D310" s="13"/>
      <c r="E310" s="13"/>
      <c r="F310" s="271"/>
      <c r="G310" s="271"/>
      <c r="H310" s="270"/>
      <c r="I310" s="270"/>
      <c r="J310" s="13"/>
      <c r="K310" s="13"/>
      <c r="L310" s="13"/>
      <c r="M310" s="65"/>
      <c r="N310" s="13"/>
      <c r="O310" s="13"/>
      <c r="P310" s="13"/>
      <c r="Q310" s="13"/>
      <c r="R310" s="13"/>
    </row>
    <row r="311" spans="1:18" ht="13.8">
      <c r="A311" s="270"/>
      <c r="B311" s="270"/>
      <c r="C311" s="13"/>
      <c r="D311" s="13"/>
      <c r="E311" s="13"/>
      <c r="F311" s="271"/>
      <c r="G311" s="271"/>
      <c r="H311" s="270"/>
      <c r="I311" s="270"/>
      <c r="J311" s="13"/>
      <c r="K311" s="13"/>
      <c r="L311" s="13"/>
      <c r="M311" s="65"/>
      <c r="N311" s="13"/>
      <c r="O311" s="13"/>
      <c r="P311" s="13"/>
      <c r="Q311" s="13"/>
      <c r="R311" s="13"/>
    </row>
    <row r="312" spans="1:18" ht="13.8">
      <c r="A312" s="270"/>
      <c r="B312" s="270"/>
      <c r="C312" s="13"/>
      <c r="D312" s="13"/>
      <c r="E312" s="13"/>
      <c r="F312" s="271"/>
      <c r="G312" s="271"/>
      <c r="H312" s="270"/>
      <c r="I312" s="270"/>
      <c r="J312" s="13"/>
      <c r="K312" s="13"/>
      <c r="L312" s="13"/>
      <c r="M312" s="65"/>
      <c r="N312" s="13"/>
      <c r="O312" s="13"/>
      <c r="P312" s="13"/>
      <c r="Q312" s="13"/>
      <c r="R312" s="13"/>
    </row>
    <row r="313" spans="1:18" ht="13.8">
      <c r="A313" s="270"/>
      <c r="B313" s="270"/>
      <c r="C313" s="13"/>
      <c r="D313" s="13"/>
      <c r="E313" s="13"/>
      <c r="F313" s="271"/>
      <c r="G313" s="271"/>
      <c r="H313" s="270"/>
      <c r="I313" s="270"/>
      <c r="J313" s="13"/>
      <c r="K313" s="13"/>
      <c r="L313" s="13"/>
      <c r="M313" s="65"/>
      <c r="N313" s="13"/>
      <c r="O313" s="13"/>
      <c r="P313" s="13"/>
      <c r="Q313" s="13"/>
      <c r="R313" s="13"/>
    </row>
    <row r="314" spans="1:18" ht="13.8">
      <c r="A314" s="270"/>
      <c r="B314" s="270"/>
      <c r="C314" s="13"/>
      <c r="D314" s="13"/>
      <c r="E314" s="13"/>
      <c r="F314" s="271"/>
      <c r="G314" s="271"/>
      <c r="H314" s="270"/>
      <c r="I314" s="270"/>
      <c r="J314" s="13"/>
      <c r="K314" s="13"/>
      <c r="L314" s="13"/>
      <c r="M314" s="65"/>
      <c r="N314" s="13"/>
      <c r="O314" s="13"/>
      <c r="P314" s="13"/>
      <c r="Q314" s="13"/>
      <c r="R314" s="13"/>
    </row>
    <row r="315" spans="1:18" ht="13.8">
      <c r="A315" s="270"/>
      <c r="B315" s="270"/>
      <c r="C315" s="13"/>
      <c r="D315" s="13"/>
      <c r="E315" s="13"/>
      <c r="F315" s="271"/>
      <c r="G315" s="271"/>
      <c r="H315" s="270"/>
      <c r="I315" s="270"/>
      <c r="J315" s="13"/>
      <c r="K315" s="13"/>
      <c r="L315" s="13"/>
      <c r="M315" s="65"/>
      <c r="N315" s="13"/>
      <c r="O315" s="13"/>
      <c r="P315" s="13"/>
      <c r="Q315" s="13"/>
      <c r="R315" s="13"/>
    </row>
    <row r="316" spans="1:18" ht="13.8">
      <c r="A316" s="270"/>
      <c r="B316" s="270"/>
      <c r="C316" s="13"/>
      <c r="D316" s="13"/>
      <c r="E316" s="13"/>
      <c r="F316" s="271"/>
      <c r="G316" s="271"/>
      <c r="H316" s="270"/>
      <c r="I316" s="270"/>
      <c r="J316" s="13"/>
      <c r="K316" s="13"/>
      <c r="L316" s="13"/>
      <c r="M316" s="65"/>
      <c r="N316" s="13"/>
      <c r="O316" s="13"/>
      <c r="P316" s="13"/>
      <c r="Q316" s="13"/>
      <c r="R316" s="13"/>
    </row>
    <row r="317" spans="1:18" ht="13.8">
      <c r="A317" s="270"/>
      <c r="B317" s="270"/>
      <c r="C317" s="13"/>
      <c r="D317" s="13"/>
      <c r="E317" s="13"/>
      <c r="F317" s="271"/>
      <c r="G317" s="271"/>
      <c r="H317" s="270"/>
      <c r="I317" s="270"/>
      <c r="J317" s="13"/>
      <c r="K317" s="13"/>
      <c r="L317" s="13"/>
      <c r="M317" s="65"/>
      <c r="N317" s="13"/>
      <c r="O317" s="13"/>
      <c r="P317" s="13"/>
      <c r="Q317" s="13"/>
      <c r="R317" s="13"/>
    </row>
    <row r="318" spans="1:18" ht="13.8">
      <c r="A318" s="270"/>
      <c r="B318" s="270"/>
      <c r="C318" s="13"/>
      <c r="D318" s="13"/>
      <c r="E318" s="13"/>
      <c r="F318" s="271"/>
      <c r="G318" s="271"/>
      <c r="H318" s="270"/>
      <c r="I318" s="270"/>
      <c r="J318" s="13"/>
      <c r="K318" s="13"/>
      <c r="L318" s="13"/>
      <c r="M318" s="65"/>
      <c r="N318" s="13"/>
      <c r="O318" s="13"/>
      <c r="P318" s="13"/>
      <c r="Q318" s="13"/>
      <c r="R318" s="13"/>
    </row>
    <row r="319" spans="1:18" ht="13.8">
      <c r="A319" s="270"/>
      <c r="B319" s="270"/>
      <c r="C319" s="13"/>
      <c r="D319" s="13"/>
      <c r="E319" s="13"/>
      <c r="F319" s="271"/>
      <c r="G319" s="271"/>
      <c r="H319" s="270"/>
      <c r="I319" s="270"/>
      <c r="J319" s="13"/>
      <c r="K319" s="13"/>
      <c r="L319" s="13"/>
      <c r="M319" s="65"/>
      <c r="N319" s="13"/>
      <c r="O319" s="13"/>
      <c r="P319" s="13"/>
      <c r="Q319" s="13"/>
      <c r="R319" s="13"/>
    </row>
    <row r="320" spans="1:18" ht="13.8">
      <c r="A320" s="270"/>
      <c r="B320" s="270"/>
      <c r="C320" s="13"/>
      <c r="D320" s="13"/>
      <c r="E320" s="13"/>
      <c r="F320" s="271"/>
      <c r="G320" s="271"/>
      <c r="H320" s="270"/>
      <c r="I320" s="270"/>
      <c r="J320" s="13"/>
      <c r="K320" s="13"/>
      <c r="L320" s="13"/>
      <c r="M320" s="65"/>
      <c r="N320" s="13"/>
      <c r="O320" s="13"/>
      <c r="P320" s="13"/>
      <c r="Q320" s="13"/>
      <c r="R320" s="13"/>
    </row>
    <row r="321" spans="1:18" ht="13.8">
      <c r="A321" s="270"/>
      <c r="B321" s="270"/>
      <c r="C321" s="13"/>
      <c r="D321" s="13"/>
      <c r="E321" s="13"/>
      <c r="F321" s="271"/>
      <c r="G321" s="271"/>
      <c r="H321" s="270"/>
      <c r="I321" s="270"/>
      <c r="J321" s="13"/>
      <c r="K321" s="13"/>
      <c r="L321" s="13"/>
      <c r="M321" s="65"/>
      <c r="N321" s="13"/>
      <c r="O321" s="13"/>
      <c r="P321" s="13"/>
      <c r="Q321" s="13"/>
      <c r="R321" s="13"/>
    </row>
    <row r="322" spans="1:18" ht="13.8">
      <c r="A322" s="270"/>
      <c r="B322" s="270"/>
      <c r="C322" s="13"/>
      <c r="D322" s="13"/>
      <c r="E322" s="13"/>
      <c r="F322" s="271"/>
      <c r="G322" s="271"/>
      <c r="H322" s="270"/>
      <c r="I322" s="270"/>
      <c r="J322" s="13"/>
      <c r="K322" s="13"/>
      <c r="L322" s="13"/>
      <c r="M322" s="65"/>
      <c r="N322" s="13"/>
      <c r="O322" s="13"/>
      <c r="P322" s="13"/>
      <c r="Q322" s="13"/>
      <c r="R322" s="13"/>
    </row>
    <row r="323" spans="1:18" ht="13.8">
      <c r="A323" s="270"/>
      <c r="B323" s="270"/>
      <c r="C323" s="13"/>
      <c r="D323" s="13"/>
      <c r="E323" s="13"/>
      <c r="F323" s="271"/>
      <c r="G323" s="271"/>
      <c r="H323" s="270"/>
      <c r="I323" s="270"/>
      <c r="J323" s="13"/>
      <c r="K323" s="13"/>
      <c r="L323" s="13"/>
      <c r="M323" s="65"/>
      <c r="N323" s="13"/>
      <c r="O323" s="13"/>
      <c r="P323" s="13"/>
      <c r="Q323" s="13"/>
      <c r="R323" s="13"/>
    </row>
    <row r="324" spans="1:18" ht="13.8">
      <c r="A324" s="270"/>
      <c r="B324" s="270"/>
      <c r="C324" s="13"/>
      <c r="D324" s="13"/>
      <c r="E324" s="13"/>
      <c r="F324" s="271"/>
      <c r="G324" s="271"/>
      <c r="H324" s="270"/>
      <c r="I324" s="270"/>
      <c r="J324" s="13"/>
      <c r="K324" s="13"/>
      <c r="L324" s="13"/>
      <c r="M324" s="65"/>
      <c r="N324" s="13"/>
      <c r="O324" s="13"/>
      <c r="P324" s="13"/>
      <c r="Q324" s="13"/>
      <c r="R324" s="13"/>
    </row>
    <row r="325" spans="1:18" ht="13.8">
      <c r="A325" s="270"/>
      <c r="B325" s="270"/>
      <c r="C325" s="13"/>
      <c r="D325" s="13"/>
      <c r="E325" s="13"/>
      <c r="F325" s="271"/>
      <c r="G325" s="271"/>
      <c r="H325" s="270"/>
      <c r="I325" s="270"/>
      <c r="J325" s="13"/>
      <c r="K325" s="13"/>
      <c r="L325" s="13"/>
      <c r="M325" s="65"/>
      <c r="N325" s="13"/>
      <c r="O325" s="13"/>
      <c r="P325" s="13"/>
      <c r="Q325" s="13"/>
      <c r="R325" s="13"/>
    </row>
    <row r="326" spans="1:18" ht="13.8">
      <c r="A326" s="270"/>
      <c r="B326" s="270"/>
      <c r="C326" s="13"/>
      <c r="D326" s="13"/>
      <c r="E326" s="13"/>
      <c r="F326" s="271"/>
      <c r="G326" s="271"/>
      <c r="H326" s="270"/>
      <c r="I326" s="270"/>
      <c r="J326" s="13"/>
      <c r="K326" s="13"/>
      <c r="L326" s="13"/>
      <c r="M326" s="65"/>
      <c r="N326" s="13"/>
      <c r="O326" s="13"/>
      <c r="P326" s="13"/>
      <c r="Q326" s="13"/>
      <c r="R326" s="13"/>
    </row>
    <row r="327" spans="1:18" ht="13.8">
      <c r="A327" s="270"/>
      <c r="B327" s="270"/>
      <c r="C327" s="13"/>
      <c r="D327" s="13"/>
      <c r="E327" s="13"/>
      <c r="F327" s="271"/>
      <c r="G327" s="271"/>
      <c r="H327" s="270"/>
      <c r="I327" s="270"/>
      <c r="J327" s="13"/>
      <c r="K327" s="13"/>
      <c r="L327" s="13"/>
      <c r="M327" s="65"/>
      <c r="N327" s="13"/>
      <c r="O327" s="13"/>
      <c r="P327" s="13"/>
      <c r="Q327" s="13"/>
      <c r="R327" s="13"/>
    </row>
    <row r="328" spans="1:18" ht="13.8">
      <c r="A328" s="270"/>
      <c r="B328" s="270"/>
      <c r="C328" s="13"/>
      <c r="D328" s="13"/>
      <c r="E328" s="13"/>
      <c r="F328" s="271"/>
      <c r="G328" s="271"/>
      <c r="H328" s="270"/>
      <c r="I328" s="270"/>
      <c r="J328" s="13"/>
      <c r="K328" s="13"/>
      <c r="L328" s="13"/>
      <c r="M328" s="65"/>
      <c r="N328" s="13"/>
      <c r="O328" s="13"/>
      <c r="P328" s="13"/>
      <c r="Q328" s="13"/>
      <c r="R328" s="13"/>
    </row>
    <row r="329" spans="1:18" ht="13.8">
      <c r="A329" s="270"/>
      <c r="B329" s="270"/>
      <c r="C329" s="13"/>
      <c r="D329" s="13"/>
      <c r="E329" s="13"/>
      <c r="F329" s="271"/>
      <c r="G329" s="271"/>
      <c r="H329" s="270"/>
      <c r="I329" s="270"/>
      <c r="J329" s="13"/>
      <c r="K329" s="13"/>
      <c r="L329" s="13"/>
      <c r="M329" s="65"/>
      <c r="N329" s="13"/>
      <c r="O329" s="13"/>
      <c r="P329" s="13"/>
      <c r="Q329" s="13"/>
      <c r="R329" s="13"/>
    </row>
    <row r="330" spans="1:18" ht="13.8">
      <c r="A330" s="270"/>
      <c r="B330" s="270"/>
      <c r="C330" s="13"/>
      <c r="D330" s="13"/>
      <c r="E330" s="13"/>
      <c r="F330" s="271"/>
      <c r="G330" s="271"/>
      <c r="H330" s="270"/>
      <c r="I330" s="270"/>
      <c r="J330" s="13"/>
      <c r="K330" s="13"/>
      <c r="L330" s="13"/>
      <c r="M330" s="65"/>
      <c r="N330" s="13"/>
      <c r="O330" s="13"/>
      <c r="P330" s="13"/>
      <c r="Q330" s="13"/>
      <c r="R330" s="13"/>
    </row>
    <row r="331" spans="1:18" ht="13.8">
      <c r="A331" s="270"/>
      <c r="B331" s="270"/>
      <c r="C331" s="13"/>
      <c r="D331" s="13"/>
      <c r="E331" s="13"/>
      <c r="F331" s="271"/>
      <c r="G331" s="271"/>
      <c r="H331" s="270"/>
      <c r="I331" s="270"/>
      <c r="J331" s="13"/>
      <c r="K331" s="13"/>
      <c r="L331" s="13"/>
      <c r="M331" s="65"/>
      <c r="N331" s="13"/>
      <c r="O331" s="13"/>
      <c r="P331" s="13"/>
      <c r="Q331" s="13"/>
      <c r="R331" s="13"/>
    </row>
    <row r="332" spans="1:18" ht="13.8">
      <c r="A332" s="270"/>
      <c r="B332" s="270"/>
      <c r="C332" s="13"/>
      <c r="D332" s="13"/>
      <c r="E332" s="13"/>
      <c r="F332" s="271"/>
      <c r="G332" s="271"/>
      <c r="H332" s="270"/>
      <c r="I332" s="270"/>
      <c r="J332" s="13"/>
      <c r="K332" s="13"/>
      <c r="L332" s="13"/>
      <c r="M332" s="65"/>
      <c r="N332" s="13"/>
      <c r="O332" s="13"/>
      <c r="P332" s="13"/>
      <c r="Q332" s="13"/>
      <c r="R332" s="13"/>
    </row>
    <row r="333" spans="1:18" ht="13.8">
      <c r="A333" s="270"/>
      <c r="B333" s="270"/>
      <c r="C333" s="13"/>
      <c r="D333" s="13"/>
      <c r="E333" s="13"/>
      <c r="F333" s="271"/>
      <c r="G333" s="271"/>
      <c r="H333" s="270"/>
      <c r="I333" s="270"/>
      <c r="J333" s="13"/>
      <c r="K333" s="13"/>
      <c r="L333" s="13"/>
      <c r="M333" s="65"/>
      <c r="N333" s="13"/>
      <c r="O333" s="13"/>
      <c r="P333" s="13"/>
      <c r="Q333" s="13"/>
      <c r="R333" s="13"/>
    </row>
    <row r="334" spans="1:18" ht="13.8">
      <c r="A334" s="270"/>
      <c r="B334" s="270"/>
      <c r="C334" s="13"/>
      <c r="D334" s="13"/>
      <c r="E334" s="13"/>
      <c r="F334" s="271"/>
      <c r="G334" s="271"/>
      <c r="H334" s="270"/>
      <c r="I334" s="270"/>
      <c r="J334" s="13"/>
      <c r="K334" s="13"/>
      <c r="L334" s="13"/>
      <c r="M334" s="65"/>
      <c r="N334" s="13"/>
      <c r="O334" s="13"/>
      <c r="P334" s="13"/>
      <c r="Q334" s="13"/>
      <c r="R334" s="13"/>
    </row>
    <row r="335" spans="1:18" ht="13.8">
      <c r="A335" s="270"/>
      <c r="B335" s="270"/>
      <c r="C335" s="13"/>
      <c r="D335" s="13"/>
      <c r="E335" s="13"/>
      <c r="F335" s="271"/>
      <c r="G335" s="271"/>
      <c r="H335" s="270"/>
      <c r="I335" s="270"/>
      <c r="J335" s="13"/>
      <c r="K335" s="13"/>
      <c r="L335" s="13"/>
      <c r="M335" s="65"/>
      <c r="N335" s="13"/>
      <c r="O335" s="13"/>
      <c r="P335" s="13"/>
      <c r="Q335" s="13"/>
      <c r="R335" s="13"/>
    </row>
    <row r="336" spans="1:18" ht="13.8">
      <c r="A336" s="270"/>
      <c r="B336" s="270"/>
      <c r="C336" s="13"/>
      <c r="D336" s="13"/>
      <c r="E336" s="13"/>
      <c r="F336" s="271"/>
      <c r="G336" s="271"/>
      <c r="H336" s="270"/>
      <c r="I336" s="270"/>
      <c r="J336" s="13"/>
      <c r="K336" s="13"/>
      <c r="L336" s="13"/>
      <c r="M336" s="65"/>
      <c r="N336" s="13"/>
      <c r="O336" s="13"/>
      <c r="P336" s="13"/>
      <c r="Q336" s="13"/>
      <c r="R336" s="13"/>
    </row>
    <row r="337" spans="1:18" ht="13.8">
      <c r="A337" s="270"/>
      <c r="B337" s="270"/>
      <c r="C337" s="13"/>
      <c r="D337" s="13"/>
      <c r="E337" s="13"/>
      <c r="F337" s="271"/>
      <c r="G337" s="271"/>
      <c r="H337" s="270"/>
      <c r="I337" s="270"/>
      <c r="J337" s="13"/>
      <c r="K337" s="13"/>
      <c r="L337" s="13"/>
      <c r="M337" s="65"/>
      <c r="N337" s="13"/>
      <c r="O337" s="13"/>
      <c r="P337" s="13"/>
      <c r="Q337" s="13"/>
      <c r="R337" s="13"/>
    </row>
    <row r="338" spans="1:18" ht="13.8">
      <c r="A338" s="270"/>
      <c r="B338" s="270"/>
      <c r="C338" s="13"/>
      <c r="D338" s="13"/>
      <c r="E338" s="13"/>
      <c r="F338" s="271"/>
      <c r="G338" s="271"/>
      <c r="H338" s="270"/>
      <c r="I338" s="270"/>
      <c r="J338" s="13"/>
      <c r="K338" s="13"/>
      <c r="L338" s="13"/>
      <c r="M338" s="65"/>
      <c r="N338" s="13"/>
      <c r="O338" s="13"/>
      <c r="P338" s="13"/>
      <c r="Q338" s="13"/>
      <c r="R338" s="13"/>
    </row>
    <row r="339" spans="1:18" ht="13.8">
      <c r="A339" s="270"/>
      <c r="B339" s="270"/>
      <c r="C339" s="13"/>
      <c r="D339" s="13"/>
      <c r="E339" s="13"/>
      <c r="F339" s="271"/>
      <c r="G339" s="271"/>
      <c r="H339" s="270"/>
      <c r="I339" s="270"/>
      <c r="J339" s="13"/>
      <c r="K339" s="13"/>
      <c r="L339" s="13"/>
      <c r="M339" s="65"/>
      <c r="N339" s="13"/>
      <c r="O339" s="13"/>
      <c r="P339" s="13"/>
      <c r="Q339" s="13"/>
      <c r="R339" s="13"/>
    </row>
    <row r="340" spans="1:18" ht="13.8">
      <c r="A340" s="270"/>
      <c r="B340" s="270"/>
      <c r="C340" s="13"/>
      <c r="D340" s="13"/>
      <c r="E340" s="13"/>
      <c r="F340" s="271"/>
      <c r="G340" s="271"/>
      <c r="H340" s="270"/>
      <c r="I340" s="270"/>
      <c r="J340" s="13"/>
      <c r="K340" s="13"/>
      <c r="L340" s="13"/>
      <c r="M340" s="65"/>
      <c r="N340" s="13"/>
      <c r="O340" s="13"/>
      <c r="P340" s="13"/>
      <c r="Q340" s="13"/>
      <c r="R340" s="13"/>
    </row>
    <row r="341" spans="1:18" ht="13.8">
      <c r="A341" s="270"/>
      <c r="B341" s="270"/>
      <c r="C341" s="13"/>
      <c r="D341" s="13"/>
      <c r="E341" s="13"/>
      <c r="F341" s="271"/>
      <c r="G341" s="271"/>
      <c r="H341" s="270"/>
      <c r="I341" s="270"/>
      <c r="J341" s="13"/>
      <c r="K341" s="13"/>
      <c r="L341" s="13"/>
      <c r="M341" s="65"/>
      <c r="N341" s="13"/>
      <c r="O341" s="13"/>
      <c r="P341" s="13"/>
      <c r="Q341" s="13"/>
      <c r="R341" s="13"/>
    </row>
    <row r="342" spans="1:18" ht="13.8">
      <c r="A342" s="270"/>
      <c r="B342" s="270"/>
      <c r="C342" s="13"/>
      <c r="D342" s="13"/>
      <c r="E342" s="13"/>
      <c r="F342" s="271"/>
      <c r="G342" s="271"/>
      <c r="H342" s="270"/>
      <c r="I342" s="270"/>
      <c r="J342" s="13"/>
      <c r="K342" s="13"/>
      <c r="L342" s="13"/>
      <c r="M342" s="65"/>
      <c r="N342" s="13"/>
      <c r="O342" s="13"/>
      <c r="P342" s="13"/>
      <c r="Q342" s="13"/>
      <c r="R342" s="13"/>
    </row>
    <row r="343" spans="1:18" ht="13.8">
      <c r="A343" s="270"/>
      <c r="B343" s="270"/>
      <c r="C343" s="13"/>
      <c r="D343" s="13"/>
      <c r="E343" s="13"/>
      <c r="F343" s="271"/>
      <c r="G343" s="271"/>
      <c r="H343" s="270"/>
      <c r="I343" s="270"/>
      <c r="J343" s="13"/>
      <c r="K343" s="13"/>
      <c r="L343" s="13"/>
      <c r="M343" s="65"/>
      <c r="N343" s="13"/>
      <c r="O343" s="13"/>
      <c r="P343" s="13"/>
      <c r="Q343" s="13"/>
      <c r="R343" s="13"/>
    </row>
    <row r="344" spans="1:18" ht="13.8">
      <c r="A344" s="270"/>
      <c r="B344" s="270"/>
      <c r="C344" s="13"/>
      <c r="D344" s="13"/>
      <c r="E344" s="13"/>
      <c r="F344" s="271"/>
      <c r="G344" s="271"/>
      <c r="H344" s="270"/>
      <c r="I344" s="270"/>
      <c r="J344" s="13"/>
      <c r="K344" s="13"/>
      <c r="L344" s="13"/>
      <c r="M344" s="65"/>
      <c r="N344" s="13"/>
      <c r="O344" s="13"/>
      <c r="P344" s="13"/>
      <c r="Q344" s="13"/>
      <c r="R344" s="13"/>
    </row>
    <row r="345" spans="1:18" ht="13.8">
      <c r="A345" s="270"/>
      <c r="B345" s="270"/>
      <c r="C345" s="13"/>
      <c r="D345" s="13"/>
      <c r="E345" s="13"/>
      <c r="F345" s="271"/>
      <c r="G345" s="271"/>
      <c r="H345" s="270"/>
      <c r="I345" s="270"/>
      <c r="J345" s="13"/>
      <c r="K345" s="13"/>
      <c r="L345" s="13"/>
      <c r="M345" s="65"/>
      <c r="N345" s="13"/>
      <c r="O345" s="13"/>
      <c r="P345" s="13"/>
      <c r="Q345" s="13"/>
      <c r="R345" s="13"/>
    </row>
    <row r="346" spans="1:18" ht="13.8">
      <c r="A346" s="270"/>
      <c r="B346" s="270"/>
      <c r="C346" s="13"/>
      <c r="D346" s="13"/>
      <c r="E346" s="13"/>
      <c r="F346" s="271"/>
      <c r="G346" s="271"/>
      <c r="H346" s="270"/>
      <c r="I346" s="270"/>
      <c r="J346" s="13"/>
      <c r="K346" s="13"/>
      <c r="L346" s="13"/>
      <c r="M346" s="65"/>
      <c r="N346" s="13"/>
      <c r="O346" s="13"/>
      <c r="P346" s="13"/>
      <c r="Q346" s="13"/>
      <c r="R346" s="13"/>
    </row>
    <row r="347" spans="1:18" ht="13.8">
      <c r="A347" s="270"/>
      <c r="B347" s="270"/>
      <c r="C347" s="13"/>
      <c r="D347" s="13"/>
      <c r="E347" s="13"/>
      <c r="F347" s="271"/>
      <c r="G347" s="271"/>
      <c r="H347" s="270"/>
      <c r="I347" s="270"/>
      <c r="J347" s="13"/>
      <c r="K347" s="13"/>
      <c r="L347" s="13"/>
      <c r="M347" s="65"/>
      <c r="N347" s="13"/>
      <c r="O347" s="13"/>
      <c r="P347" s="13"/>
      <c r="Q347" s="13"/>
      <c r="R347" s="13"/>
    </row>
    <row r="348" spans="1:18" ht="13.8">
      <c r="A348" s="270"/>
      <c r="B348" s="270"/>
      <c r="C348" s="13"/>
      <c r="D348" s="13"/>
      <c r="E348" s="13"/>
      <c r="F348" s="271"/>
      <c r="G348" s="271"/>
      <c r="H348" s="270"/>
      <c r="I348" s="270"/>
      <c r="J348" s="13"/>
      <c r="K348" s="13"/>
      <c r="L348" s="13"/>
      <c r="M348" s="65"/>
      <c r="N348" s="13"/>
      <c r="O348" s="13"/>
      <c r="P348" s="13"/>
      <c r="Q348" s="13"/>
      <c r="R348" s="13"/>
    </row>
    <row r="349" spans="1:18" ht="13.8">
      <c r="A349" s="270"/>
      <c r="B349" s="270"/>
      <c r="C349" s="13"/>
      <c r="D349" s="13"/>
      <c r="E349" s="13"/>
      <c r="F349" s="271"/>
      <c r="G349" s="271"/>
      <c r="H349" s="270"/>
      <c r="I349" s="270"/>
      <c r="J349" s="13"/>
      <c r="K349" s="13"/>
      <c r="L349" s="13"/>
      <c r="M349" s="65"/>
      <c r="N349" s="13"/>
      <c r="O349" s="13"/>
      <c r="P349" s="13"/>
      <c r="Q349" s="13"/>
      <c r="R349" s="13"/>
    </row>
    <row r="350" spans="1:18" ht="13.8">
      <c r="A350" s="270"/>
      <c r="B350" s="270"/>
      <c r="C350" s="13"/>
      <c r="D350" s="13"/>
      <c r="E350" s="13"/>
      <c r="F350" s="271"/>
      <c r="G350" s="271"/>
      <c r="H350" s="270"/>
      <c r="I350" s="270"/>
      <c r="J350" s="13"/>
      <c r="K350" s="13"/>
      <c r="L350" s="13"/>
      <c r="M350" s="65"/>
      <c r="N350" s="13"/>
      <c r="O350" s="13"/>
      <c r="P350" s="13"/>
      <c r="Q350" s="13"/>
      <c r="R350" s="13"/>
    </row>
    <row r="351" spans="1:18" ht="13.8">
      <c r="A351" s="270"/>
      <c r="B351" s="270"/>
      <c r="C351" s="13"/>
      <c r="D351" s="13"/>
      <c r="E351" s="13"/>
      <c r="F351" s="271"/>
      <c r="G351" s="271"/>
      <c r="H351" s="270"/>
      <c r="I351" s="270"/>
      <c r="J351" s="13"/>
      <c r="K351" s="13"/>
      <c r="L351" s="13"/>
      <c r="M351" s="65"/>
      <c r="N351" s="13"/>
      <c r="O351" s="13"/>
      <c r="P351" s="13"/>
      <c r="Q351" s="13"/>
      <c r="R351" s="13"/>
    </row>
    <row r="352" spans="1:18" ht="13.8">
      <c r="A352" s="270"/>
      <c r="B352" s="270"/>
      <c r="C352" s="13"/>
      <c r="D352" s="13"/>
      <c r="E352" s="13"/>
      <c r="F352" s="271"/>
      <c r="G352" s="271"/>
      <c r="H352" s="270"/>
      <c r="I352" s="270"/>
      <c r="J352" s="13"/>
      <c r="K352" s="13"/>
      <c r="L352" s="13"/>
      <c r="M352" s="65"/>
      <c r="N352" s="13"/>
      <c r="O352" s="13"/>
      <c r="P352" s="13"/>
      <c r="Q352" s="13"/>
      <c r="R352" s="13"/>
    </row>
    <row r="353" spans="1:18" ht="13.8">
      <c r="A353" s="270"/>
      <c r="B353" s="270"/>
      <c r="C353" s="13"/>
      <c r="D353" s="13"/>
      <c r="E353" s="13"/>
      <c r="F353" s="271"/>
      <c r="G353" s="271"/>
      <c r="H353" s="270"/>
      <c r="I353" s="270"/>
      <c r="J353" s="13"/>
      <c r="K353" s="13"/>
      <c r="L353" s="13"/>
      <c r="M353" s="65"/>
      <c r="N353" s="13"/>
      <c r="O353" s="13"/>
      <c r="P353" s="13"/>
      <c r="Q353" s="13"/>
      <c r="R353" s="13"/>
    </row>
    <row r="354" spans="1:18" ht="13.8">
      <c r="A354" s="270"/>
      <c r="B354" s="270"/>
      <c r="C354" s="13"/>
      <c r="D354" s="13"/>
      <c r="E354" s="13"/>
      <c r="F354" s="271"/>
      <c r="G354" s="271"/>
      <c r="H354" s="270"/>
      <c r="I354" s="270"/>
      <c r="J354" s="13"/>
      <c r="K354" s="13"/>
      <c r="L354" s="13"/>
      <c r="M354" s="65"/>
      <c r="N354" s="13"/>
      <c r="O354" s="13"/>
      <c r="P354" s="13"/>
      <c r="Q354" s="13"/>
      <c r="R354" s="13"/>
    </row>
    <row r="355" spans="1:18" ht="13.8">
      <c r="A355" s="270"/>
      <c r="B355" s="270"/>
      <c r="C355" s="13"/>
      <c r="D355" s="13"/>
      <c r="E355" s="13"/>
      <c r="F355" s="271"/>
      <c r="G355" s="271"/>
      <c r="H355" s="270"/>
      <c r="I355" s="270"/>
      <c r="J355" s="13"/>
      <c r="K355" s="13"/>
      <c r="L355" s="13"/>
      <c r="M355" s="65"/>
      <c r="N355" s="13"/>
      <c r="O355" s="13"/>
      <c r="P355" s="13"/>
      <c r="Q355" s="13"/>
      <c r="R355" s="13"/>
    </row>
    <row r="356" spans="1:18" ht="13.8">
      <c r="A356" s="270"/>
      <c r="B356" s="270"/>
      <c r="C356" s="13"/>
      <c r="D356" s="13"/>
      <c r="E356" s="13"/>
      <c r="F356" s="271"/>
      <c r="G356" s="271"/>
      <c r="H356" s="270"/>
      <c r="I356" s="270"/>
      <c r="J356" s="13"/>
      <c r="K356" s="13"/>
      <c r="L356" s="13"/>
      <c r="M356" s="65"/>
      <c r="N356" s="13"/>
      <c r="O356" s="13"/>
      <c r="P356" s="13"/>
      <c r="Q356" s="13"/>
      <c r="R356" s="13"/>
    </row>
    <row r="357" spans="1:18" ht="13.8">
      <c r="A357" s="270"/>
      <c r="B357" s="270"/>
      <c r="C357" s="13"/>
      <c r="D357" s="13"/>
      <c r="E357" s="13"/>
      <c r="F357" s="271"/>
      <c r="G357" s="271"/>
      <c r="H357" s="270"/>
      <c r="I357" s="270"/>
      <c r="J357" s="13"/>
      <c r="K357" s="13"/>
      <c r="L357" s="13"/>
      <c r="M357" s="65"/>
      <c r="N357" s="13"/>
      <c r="O357" s="13"/>
      <c r="P357" s="13"/>
      <c r="Q357" s="13"/>
      <c r="R357" s="13"/>
    </row>
    <row r="358" spans="1:18" ht="13.8">
      <c r="A358" s="270"/>
      <c r="B358" s="270"/>
      <c r="C358" s="13"/>
      <c r="D358" s="13"/>
      <c r="E358" s="13"/>
      <c r="F358" s="271"/>
      <c r="G358" s="271"/>
      <c r="H358" s="270"/>
      <c r="I358" s="270"/>
      <c r="J358" s="13"/>
      <c r="K358" s="13"/>
      <c r="L358" s="13"/>
      <c r="M358" s="65"/>
      <c r="N358" s="13"/>
      <c r="O358" s="13"/>
      <c r="P358" s="13"/>
      <c r="Q358" s="13"/>
      <c r="R358" s="13"/>
    </row>
    <row r="359" spans="1:18" ht="13.8">
      <c r="A359" s="270"/>
      <c r="B359" s="270"/>
      <c r="C359" s="13"/>
      <c r="D359" s="13"/>
      <c r="E359" s="13"/>
      <c r="F359" s="271"/>
      <c r="G359" s="271"/>
      <c r="H359" s="270"/>
      <c r="I359" s="270"/>
      <c r="J359" s="13"/>
      <c r="K359" s="13"/>
      <c r="L359" s="13"/>
      <c r="M359" s="65"/>
      <c r="N359" s="13"/>
      <c r="O359" s="13"/>
      <c r="P359" s="13"/>
      <c r="Q359" s="13"/>
      <c r="R359" s="13"/>
    </row>
    <row r="360" spans="1:18" ht="13.8">
      <c r="A360" s="270"/>
      <c r="B360" s="270"/>
      <c r="C360" s="13"/>
      <c r="D360" s="13"/>
      <c r="E360" s="13"/>
      <c r="F360" s="271"/>
      <c r="G360" s="271"/>
      <c r="H360" s="270"/>
      <c r="I360" s="270"/>
      <c r="J360" s="13"/>
      <c r="K360" s="13"/>
      <c r="L360" s="13"/>
      <c r="M360" s="65"/>
      <c r="N360" s="13"/>
      <c r="O360" s="13"/>
      <c r="P360" s="13"/>
      <c r="Q360" s="13"/>
      <c r="R360" s="13"/>
    </row>
    <row r="361" spans="1:18" ht="13.8">
      <c r="A361" s="270"/>
      <c r="B361" s="270"/>
      <c r="C361" s="13"/>
      <c r="D361" s="13"/>
      <c r="E361" s="13"/>
      <c r="F361" s="271"/>
      <c r="G361" s="271"/>
      <c r="H361" s="270"/>
      <c r="I361" s="270"/>
      <c r="J361" s="13"/>
      <c r="K361" s="13"/>
      <c r="L361" s="13"/>
      <c r="M361" s="65"/>
      <c r="N361" s="13"/>
      <c r="O361" s="13"/>
      <c r="P361" s="13"/>
      <c r="Q361" s="13"/>
      <c r="R361" s="13"/>
    </row>
    <row r="362" spans="1:18" ht="13.8">
      <c r="A362" s="270"/>
      <c r="B362" s="270"/>
      <c r="C362" s="13"/>
      <c r="D362" s="13"/>
      <c r="E362" s="13"/>
      <c r="F362" s="271"/>
      <c r="G362" s="271"/>
      <c r="H362" s="270"/>
      <c r="I362" s="270"/>
      <c r="J362" s="13"/>
      <c r="K362" s="13"/>
      <c r="L362" s="13"/>
      <c r="M362" s="65"/>
      <c r="N362" s="13"/>
      <c r="O362" s="13"/>
      <c r="P362" s="13"/>
      <c r="Q362" s="13"/>
      <c r="R362" s="13"/>
    </row>
    <row r="363" spans="1:18" ht="13.8">
      <c r="A363" s="270"/>
      <c r="B363" s="270"/>
      <c r="C363" s="13"/>
      <c r="D363" s="13"/>
      <c r="E363" s="13"/>
      <c r="F363" s="271"/>
      <c r="G363" s="271"/>
      <c r="H363" s="270"/>
      <c r="I363" s="270"/>
      <c r="J363" s="13"/>
      <c r="K363" s="13"/>
      <c r="L363" s="13"/>
      <c r="M363" s="65"/>
      <c r="N363" s="13"/>
      <c r="O363" s="13"/>
      <c r="P363" s="13"/>
      <c r="Q363" s="13"/>
      <c r="R363" s="13"/>
    </row>
    <row r="364" spans="1:18" ht="13.8">
      <c r="A364" s="270"/>
      <c r="B364" s="270"/>
      <c r="C364" s="13"/>
      <c r="D364" s="13"/>
      <c r="E364" s="13"/>
      <c r="F364" s="271"/>
      <c r="G364" s="271"/>
      <c r="H364" s="270"/>
      <c r="I364" s="270"/>
      <c r="J364" s="13"/>
      <c r="K364" s="13"/>
      <c r="L364" s="13"/>
      <c r="M364" s="65"/>
      <c r="N364" s="13"/>
      <c r="O364" s="13"/>
      <c r="P364" s="13"/>
      <c r="Q364" s="13"/>
      <c r="R364" s="13"/>
    </row>
    <row r="365" spans="1:18" ht="13.8">
      <c r="A365" s="270"/>
      <c r="B365" s="270"/>
      <c r="C365" s="13"/>
      <c r="D365" s="13"/>
      <c r="E365" s="13"/>
      <c r="F365" s="271"/>
      <c r="G365" s="271"/>
      <c r="H365" s="270"/>
      <c r="I365" s="270"/>
      <c r="J365" s="13"/>
      <c r="K365" s="13"/>
      <c r="L365" s="13"/>
      <c r="M365" s="65"/>
      <c r="N365" s="13"/>
      <c r="O365" s="13"/>
      <c r="P365" s="13"/>
      <c r="Q365" s="13"/>
      <c r="R365" s="13"/>
    </row>
    <row r="366" spans="1:18" ht="13.8">
      <c r="A366" s="270"/>
      <c r="B366" s="270"/>
      <c r="C366" s="13"/>
      <c r="D366" s="13"/>
      <c r="E366" s="13"/>
      <c r="F366" s="271"/>
      <c r="G366" s="271"/>
      <c r="H366" s="270"/>
      <c r="I366" s="270"/>
      <c r="J366" s="13"/>
      <c r="K366" s="13"/>
      <c r="L366" s="13"/>
      <c r="M366" s="65"/>
      <c r="N366" s="13"/>
      <c r="O366" s="13"/>
      <c r="P366" s="13"/>
      <c r="Q366" s="13"/>
      <c r="R366" s="13"/>
    </row>
    <row r="367" spans="1:18" ht="13.8">
      <c r="A367" s="270"/>
      <c r="B367" s="270"/>
      <c r="C367" s="13"/>
      <c r="D367" s="13"/>
      <c r="E367" s="13"/>
      <c r="F367" s="271"/>
      <c r="G367" s="271"/>
      <c r="H367" s="270"/>
      <c r="I367" s="270"/>
      <c r="J367" s="13"/>
      <c r="K367" s="13"/>
      <c r="L367" s="13"/>
      <c r="M367" s="65"/>
      <c r="N367" s="13"/>
      <c r="O367" s="13"/>
      <c r="P367" s="13"/>
      <c r="Q367" s="13"/>
      <c r="R367" s="13"/>
    </row>
    <row r="368" spans="1:18" ht="13.8">
      <c r="A368" s="270"/>
      <c r="B368" s="270"/>
      <c r="C368" s="13"/>
      <c r="D368" s="13"/>
      <c r="E368" s="13"/>
      <c r="F368" s="271"/>
      <c r="G368" s="271"/>
      <c r="H368" s="270"/>
      <c r="I368" s="270"/>
      <c r="J368" s="13"/>
      <c r="K368" s="13"/>
      <c r="L368" s="13"/>
      <c r="M368" s="65"/>
      <c r="N368" s="13"/>
      <c r="O368" s="13"/>
      <c r="P368" s="13"/>
      <c r="Q368" s="13"/>
      <c r="R368" s="13"/>
    </row>
    <row r="369" spans="1:18" ht="13.8">
      <c r="A369" s="270"/>
      <c r="B369" s="270"/>
      <c r="C369" s="13"/>
      <c r="D369" s="13"/>
      <c r="E369" s="13"/>
      <c r="F369" s="271"/>
      <c r="G369" s="271"/>
      <c r="H369" s="270"/>
      <c r="I369" s="270"/>
      <c r="J369" s="13"/>
      <c r="K369" s="13"/>
      <c r="L369" s="13"/>
      <c r="M369" s="65"/>
      <c r="N369" s="13"/>
      <c r="O369" s="13"/>
      <c r="P369" s="13"/>
      <c r="Q369" s="13"/>
      <c r="R369" s="13"/>
    </row>
    <row r="370" spans="1:18" ht="13.8">
      <c r="A370" s="270"/>
      <c r="B370" s="270"/>
      <c r="C370" s="13"/>
      <c r="D370" s="13"/>
      <c r="E370" s="13"/>
      <c r="F370" s="271"/>
      <c r="G370" s="271"/>
      <c r="H370" s="270"/>
      <c r="I370" s="270"/>
      <c r="J370" s="13"/>
      <c r="K370" s="13"/>
      <c r="L370" s="13"/>
      <c r="M370" s="65"/>
      <c r="N370" s="13"/>
      <c r="O370" s="13"/>
      <c r="P370" s="13"/>
      <c r="Q370" s="13"/>
      <c r="R370" s="13"/>
    </row>
    <row r="371" spans="1:18" ht="13.8">
      <c r="A371" s="270"/>
      <c r="B371" s="270"/>
      <c r="C371" s="13"/>
      <c r="D371" s="13"/>
      <c r="E371" s="13"/>
      <c r="F371" s="271"/>
      <c r="G371" s="271"/>
      <c r="H371" s="270"/>
      <c r="I371" s="270"/>
      <c r="J371" s="13"/>
      <c r="K371" s="13"/>
      <c r="L371" s="13"/>
      <c r="M371" s="65"/>
      <c r="N371" s="13"/>
      <c r="O371" s="13"/>
      <c r="P371" s="13"/>
      <c r="Q371" s="13"/>
      <c r="R371" s="13"/>
    </row>
    <row r="372" spans="1:18" ht="13.8">
      <c r="A372" s="270"/>
      <c r="B372" s="270"/>
      <c r="C372" s="13"/>
      <c r="D372" s="13"/>
      <c r="E372" s="13"/>
      <c r="F372" s="271"/>
      <c r="G372" s="271"/>
      <c r="H372" s="270"/>
      <c r="I372" s="270"/>
      <c r="J372" s="13"/>
      <c r="K372" s="13"/>
      <c r="L372" s="13"/>
      <c r="M372" s="65"/>
      <c r="N372" s="13"/>
      <c r="O372" s="13"/>
      <c r="P372" s="13"/>
      <c r="Q372" s="13"/>
      <c r="R372" s="13"/>
    </row>
    <row r="373" spans="1:18" ht="13.8">
      <c r="A373" s="270"/>
      <c r="B373" s="270"/>
      <c r="C373" s="13"/>
      <c r="D373" s="13"/>
      <c r="E373" s="13"/>
      <c r="F373" s="271"/>
      <c r="G373" s="271"/>
      <c r="H373" s="270"/>
      <c r="I373" s="270"/>
      <c r="J373" s="13"/>
      <c r="K373" s="13"/>
      <c r="L373" s="13"/>
      <c r="M373" s="65"/>
      <c r="N373" s="13"/>
      <c r="O373" s="13"/>
      <c r="P373" s="13"/>
      <c r="Q373" s="13"/>
      <c r="R373" s="13"/>
    </row>
    <row r="374" spans="1:18" ht="13.8">
      <c r="A374" s="270"/>
      <c r="B374" s="270"/>
      <c r="C374" s="13"/>
      <c r="D374" s="13"/>
      <c r="E374" s="13"/>
      <c r="F374" s="271"/>
      <c r="G374" s="271"/>
      <c r="H374" s="270"/>
      <c r="I374" s="270"/>
      <c r="J374" s="13"/>
      <c r="K374" s="13"/>
      <c r="L374" s="13"/>
      <c r="M374" s="65"/>
      <c r="N374" s="13"/>
      <c r="O374" s="13"/>
      <c r="P374" s="13"/>
      <c r="Q374" s="13"/>
      <c r="R374" s="13"/>
    </row>
    <row r="375" spans="1:18" ht="13.8">
      <c r="A375" s="270"/>
      <c r="B375" s="270"/>
      <c r="C375" s="13"/>
      <c r="D375" s="13"/>
      <c r="E375" s="13"/>
      <c r="F375" s="271"/>
      <c r="G375" s="271"/>
      <c r="H375" s="270"/>
      <c r="I375" s="270"/>
      <c r="J375" s="13"/>
      <c r="K375" s="13"/>
      <c r="L375" s="13"/>
      <c r="M375" s="65"/>
      <c r="N375" s="13"/>
      <c r="O375" s="13"/>
      <c r="P375" s="13"/>
      <c r="Q375" s="13"/>
      <c r="R375" s="13"/>
    </row>
    <row r="376" spans="1:18" ht="13.8">
      <c r="A376" s="270"/>
      <c r="B376" s="270"/>
      <c r="C376" s="13"/>
      <c r="D376" s="13"/>
      <c r="E376" s="13"/>
      <c r="F376" s="271"/>
      <c r="G376" s="271"/>
      <c r="H376" s="270"/>
      <c r="I376" s="270"/>
      <c r="J376" s="13"/>
      <c r="K376" s="13"/>
      <c r="L376" s="13"/>
      <c r="M376" s="65"/>
      <c r="N376" s="13"/>
      <c r="O376" s="13"/>
      <c r="P376" s="13"/>
      <c r="Q376" s="13"/>
      <c r="R376" s="13"/>
    </row>
    <row r="377" spans="1:18" ht="13.8">
      <c r="A377" s="270"/>
      <c r="B377" s="270"/>
      <c r="C377" s="13"/>
      <c r="D377" s="13"/>
      <c r="E377" s="13"/>
      <c r="F377" s="271"/>
      <c r="G377" s="271"/>
      <c r="H377" s="270"/>
      <c r="I377" s="270"/>
      <c r="J377" s="13"/>
      <c r="K377" s="13"/>
      <c r="L377" s="13"/>
      <c r="M377" s="65"/>
      <c r="N377" s="13"/>
      <c r="O377" s="13"/>
      <c r="P377" s="13"/>
      <c r="Q377" s="13"/>
      <c r="R377" s="13"/>
    </row>
    <row r="378" spans="1:18" ht="13.8">
      <c r="A378" s="270"/>
      <c r="B378" s="270"/>
      <c r="C378" s="13"/>
      <c r="D378" s="13"/>
      <c r="E378" s="13"/>
      <c r="F378" s="271"/>
      <c r="G378" s="271"/>
      <c r="H378" s="270"/>
      <c r="I378" s="270"/>
      <c r="J378" s="13"/>
      <c r="K378" s="13"/>
      <c r="L378" s="13"/>
      <c r="M378" s="65"/>
      <c r="N378" s="13"/>
      <c r="O378" s="13"/>
      <c r="P378" s="13"/>
      <c r="Q378" s="13"/>
      <c r="R378" s="13"/>
    </row>
    <row r="379" spans="1:18" ht="13.8">
      <c r="A379" s="270"/>
      <c r="B379" s="270"/>
      <c r="C379" s="13"/>
      <c r="D379" s="13"/>
      <c r="E379" s="13"/>
      <c r="F379" s="271"/>
      <c r="G379" s="271"/>
      <c r="H379" s="270"/>
      <c r="I379" s="270"/>
      <c r="J379" s="13"/>
      <c r="K379" s="13"/>
      <c r="L379" s="13"/>
      <c r="M379" s="65"/>
      <c r="N379" s="13"/>
      <c r="O379" s="13"/>
      <c r="P379" s="13"/>
      <c r="Q379" s="13"/>
      <c r="R379" s="13"/>
    </row>
    <row r="380" spans="1:18" ht="13.8">
      <c r="A380" s="270"/>
      <c r="B380" s="270"/>
      <c r="C380" s="13"/>
      <c r="D380" s="13"/>
      <c r="E380" s="13"/>
      <c r="F380" s="271"/>
      <c r="G380" s="271"/>
      <c r="H380" s="270"/>
      <c r="I380" s="270"/>
      <c r="J380" s="13"/>
      <c r="K380" s="13"/>
      <c r="L380" s="13"/>
      <c r="M380" s="65"/>
      <c r="N380" s="13"/>
      <c r="O380" s="13"/>
      <c r="P380" s="13"/>
      <c r="Q380" s="13"/>
      <c r="R380" s="13"/>
    </row>
    <row r="381" spans="1:18" ht="13.8">
      <c r="A381" s="270"/>
      <c r="B381" s="270"/>
      <c r="C381" s="13"/>
      <c r="D381" s="13"/>
      <c r="E381" s="13"/>
      <c r="F381" s="271"/>
      <c r="G381" s="271"/>
      <c r="H381" s="270"/>
      <c r="I381" s="270"/>
      <c r="J381" s="13"/>
      <c r="K381" s="13"/>
      <c r="L381" s="13"/>
      <c r="M381" s="65"/>
      <c r="N381" s="13"/>
      <c r="O381" s="13"/>
      <c r="P381" s="13"/>
      <c r="Q381" s="13"/>
      <c r="R381" s="13"/>
    </row>
    <row r="382" spans="1:18" ht="13.8">
      <c r="A382" s="270"/>
      <c r="B382" s="270"/>
      <c r="C382" s="13"/>
      <c r="D382" s="13"/>
      <c r="E382" s="13"/>
      <c r="F382" s="271"/>
      <c r="G382" s="271"/>
      <c r="H382" s="270"/>
      <c r="I382" s="270"/>
      <c r="J382" s="13"/>
      <c r="K382" s="13"/>
      <c r="L382" s="13"/>
      <c r="M382" s="65"/>
      <c r="N382" s="13"/>
      <c r="O382" s="13"/>
      <c r="P382" s="13"/>
      <c r="Q382" s="13"/>
      <c r="R382" s="13"/>
    </row>
    <row r="383" spans="1:18" ht="13.8">
      <c r="A383" s="270"/>
      <c r="B383" s="270"/>
      <c r="C383" s="13"/>
      <c r="D383" s="13"/>
      <c r="E383" s="13"/>
      <c r="F383" s="271"/>
      <c r="G383" s="271"/>
      <c r="H383" s="270"/>
      <c r="I383" s="270"/>
      <c r="J383" s="13"/>
      <c r="K383" s="13"/>
      <c r="L383" s="13"/>
      <c r="M383" s="65"/>
      <c r="N383" s="13"/>
      <c r="O383" s="13"/>
      <c r="P383" s="13"/>
      <c r="Q383" s="13"/>
      <c r="R383" s="13"/>
    </row>
    <row r="384" spans="1:18" ht="13.8">
      <c r="A384" s="270"/>
      <c r="B384" s="270"/>
      <c r="C384" s="13"/>
      <c r="D384" s="13"/>
      <c r="E384" s="13"/>
      <c r="F384" s="271"/>
      <c r="G384" s="271"/>
      <c r="H384" s="270"/>
      <c r="I384" s="270"/>
      <c r="J384" s="13"/>
      <c r="K384" s="13"/>
      <c r="L384" s="13"/>
      <c r="M384" s="65"/>
      <c r="N384" s="13"/>
      <c r="O384" s="13"/>
      <c r="P384" s="13"/>
      <c r="Q384" s="13"/>
      <c r="R384" s="13"/>
    </row>
    <row r="385" spans="1:18" ht="13.8">
      <c r="A385" s="270"/>
      <c r="B385" s="270"/>
      <c r="C385" s="13"/>
      <c r="D385" s="13"/>
      <c r="E385" s="13"/>
      <c r="F385" s="271"/>
      <c r="G385" s="271"/>
      <c r="H385" s="270"/>
      <c r="I385" s="270"/>
      <c r="J385" s="13"/>
      <c r="K385" s="13"/>
      <c r="L385" s="13"/>
      <c r="M385" s="65"/>
      <c r="N385" s="13"/>
      <c r="O385" s="13"/>
      <c r="P385" s="13"/>
      <c r="Q385" s="13"/>
      <c r="R385" s="13"/>
    </row>
    <row r="386" spans="1:18" ht="13.8">
      <c r="A386" s="270"/>
      <c r="B386" s="270"/>
      <c r="C386" s="13"/>
      <c r="D386" s="13"/>
      <c r="E386" s="13"/>
      <c r="F386" s="271"/>
      <c r="G386" s="271"/>
      <c r="H386" s="270"/>
      <c r="I386" s="270"/>
      <c r="J386" s="13"/>
      <c r="K386" s="13"/>
      <c r="L386" s="13"/>
      <c r="M386" s="65"/>
      <c r="N386" s="13"/>
      <c r="O386" s="13"/>
      <c r="P386" s="13"/>
      <c r="Q386" s="13"/>
      <c r="R386" s="13"/>
    </row>
    <row r="387" spans="1:18" ht="13.8">
      <c r="A387" s="270"/>
      <c r="B387" s="270"/>
      <c r="C387" s="13"/>
      <c r="D387" s="13"/>
      <c r="E387" s="13"/>
      <c r="F387" s="271"/>
      <c r="G387" s="271"/>
      <c r="H387" s="270"/>
      <c r="I387" s="270"/>
      <c r="J387" s="13"/>
      <c r="K387" s="13"/>
      <c r="L387" s="13"/>
      <c r="M387" s="65"/>
      <c r="N387" s="13"/>
      <c r="O387" s="13"/>
      <c r="P387" s="13"/>
      <c r="Q387" s="13"/>
      <c r="R387" s="13"/>
    </row>
    <row r="388" spans="1:18" ht="13.8">
      <c r="A388" s="270"/>
      <c r="B388" s="270"/>
      <c r="C388" s="13"/>
      <c r="D388" s="13"/>
      <c r="E388" s="13"/>
      <c r="F388" s="271"/>
      <c r="G388" s="271"/>
      <c r="H388" s="270"/>
      <c r="I388" s="270"/>
      <c r="J388" s="13"/>
      <c r="K388" s="13"/>
      <c r="L388" s="13"/>
      <c r="M388" s="65"/>
      <c r="N388" s="13"/>
      <c r="O388" s="13"/>
      <c r="P388" s="13"/>
      <c r="Q388" s="13"/>
      <c r="R388" s="13"/>
    </row>
    <row r="389" spans="1:18" ht="13.8">
      <c r="A389" s="270"/>
      <c r="B389" s="270"/>
      <c r="C389" s="13"/>
      <c r="D389" s="13"/>
      <c r="E389" s="13"/>
      <c r="F389" s="271"/>
      <c r="G389" s="271"/>
      <c r="H389" s="270"/>
      <c r="I389" s="270"/>
      <c r="J389" s="13"/>
      <c r="K389" s="13"/>
      <c r="L389" s="13"/>
      <c r="M389" s="65"/>
      <c r="N389" s="13"/>
      <c r="O389" s="13"/>
      <c r="P389" s="13"/>
      <c r="Q389" s="13"/>
      <c r="R389" s="13"/>
    </row>
    <row r="390" spans="1:18" ht="13.8">
      <c r="A390" s="270"/>
      <c r="B390" s="270"/>
      <c r="C390" s="13"/>
      <c r="D390" s="13"/>
      <c r="E390" s="13"/>
      <c r="F390" s="271"/>
      <c r="G390" s="271"/>
      <c r="H390" s="270"/>
      <c r="I390" s="270"/>
      <c r="J390" s="13"/>
      <c r="K390" s="13"/>
      <c r="L390" s="13"/>
      <c r="M390" s="65"/>
      <c r="N390" s="13"/>
      <c r="O390" s="13"/>
      <c r="P390" s="13"/>
      <c r="Q390" s="13"/>
      <c r="R390" s="13"/>
    </row>
    <row r="391" spans="1:18" ht="13.8">
      <c r="A391" s="270"/>
      <c r="B391" s="270"/>
      <c r="C391" s="13"/>
      <c r="D391" s="13"/>
      <c r="E391" s="13"/>
      <c r="F391" s="271"/>
      <c r="G391" s="271"/>
      <c r="H391" s="270"/>
      <c r="I391" s="270"/>
      <c r="J391" s="13"/>
      <c r="K391" s="13"/>
      <c r="L391" s="13"/>
      <c r="M391" s="65"/>
      <c r="N391" s="13"/>
      <c r="O391" s="13"/>
      <c r="P391" s="13"/>
      <c r="Q391" s="13"/>
      <c r="R391" s="13"/>
    </row>
    <row r="392" spans="1:18" ht="13.8">
      <c r="A392" s="270"/>
      <c r="B392" s="270"/>
      <c r="C392" s="13"/>
      <c r="D392" s="13"/>
      <c r="E392" s="13"/>
      <c r="F392" s="271"/>
      <c r="G392" s="271"/>
      <c r="H392" s="270"/>
      <c r="I392" s="270"/>
      <c r="J392" s="13"/>
      <c r="K392" s="13"/>
      <c r="L392" s="13"/>
      <c r="M392" s="65"/>
      <c r="N392" s="13"/>
      <c r="O392" s="13"/>
      <c r="P392" s="13"/>
      <c r="Q392" s="13"/>
      <c r="R392" s="13"/>
    </row>
    <row r="393" spans="1:18" ht="13.8">
      <c r="A393" s="270"/>
      <c r="B393" s="270"/>
      <c r="C393" s="13"/>
      <c r="D393" s="13"/>
      <c r="E393" s="13"/>
      <c r="F393" s="271"/>
      <c r="G393" s="271"/>
      <c r="H393" s="270"/>
      <c r="I393" s="270"/>
      <c r="J393" s="13"/>
      <c r="K393" s="13"/>
      <c r="L393" s="13"/>
      <c r="M393" s="65"/>
      <c r="N393" s="13"/>
      <c r="O393" s="13"/>
      <c r="P393" s="13"/>
      <c r="Q393" s="13"/>
      <c r="R393" s="13"/>
    </row>
    <row r="394" spans="1:18" ht="13.8">
      <c r="A394" s="270"/>
      <c r="B394" s="270"/>
      <c r="C394" s="13"/>
      <c r="D394" s="13"/>
      <c r="E394" s="13"/>
      <c r="F394" s="271"/>
      <c r="G394" s="271"/>
      <c r="H394" s="270"/>
      <c r="I394" s="270"/>
      <c r="J394" s="13"/>
      <c r="K394" s="13"/>
      <c r="L394" s="13"/>
      <c r="M394" s="65"/>
      <c r="N394" s="13"/>
      <c r="O394" s="13"/>
      <c r="P394" s="13"/>
      <c r="Q394" s="13"/>
      <c r="R394" s="13"/>
    </row>
    <row r="395" spans="1:18" ht="13.8">
      <c r="A395" s="270"/>
      <c r="B395" s="270"/>
      <c r="C395" s="13"/>
      <c r="D395" s="13"/>
      <c r="E395" s="13"/>
      <c r="F395" s="271"/>
      <c r="G395" s="271"/>
      <c r="H395" s="270"/>
      <c r="I395" s="270"/>
      <c r="J395" s="13"/>
      <c r="K395" s="13"/>
      <c r="L395" s="13"/>
      <c r="M395" s="65"/>
      <c r="N395" s="13"/>
      <c r="O395" s="13"/>
      <c r="P395" s="13"/>
      <c r="Q395" s="13"/>
      <c r="R395" s="13"/>
    </row>
    <row r="396" spans="1:18" ht="13.8">
      <c r="A396" s="270"/>
      <c r="B396" s="270"/>
      <c r="C396" s="13"/>
      <c r="D396" s="13"/>
      <c r="E396" s="13"/>
      <c r="F396" s="271"/>
      <c r="G396" s="271"/>
      <c r="H396" s="270"/>
      <c r="I396" s="270"/>
      <c r="J396" s="13"/>
      <c r="K396" s="13"/>
      <c r="L396" s="13"/>
      <c r="M396" s="65"/>
      <c r="N396" s="13"/>
      <c r="O396" s="13"/>
      <c r="P396" s="13"/>
      <c r="Q396" s="13"/>
      <c r="R396" s="13"/>
    </row>
    <row r="397" spans="1:18" ht="13.8">
      <c r="A397" s="270"/>
      <c r="B397" s="270"/>
      <c r="C397" s="13"/>
      <c r="D397" s="13"/>
      <c r="E397" s="13"/>
      <c r="F397" s="271"/>
      <c r="G397" s="271"/>
      <c r="H397" s="270"/>
      <c r="I397" s="270"/>
      <c r="J397" s="13"/>
      <c r="K397" s="13"/>
      <c r="L397" s="13"/>
      <c r="M397" s="65"/>
      <c r="N397" s="13"/>
      <c r="O397" s="13"/>
      <c r="P397" s="13"/>
      <c r="Q397" s="13"/>
      <c r="R397" s="13"/>
    </row>
    <row r="398" spans="1:18" ht="13.8">
      <c r="A398" s="270"/>
      <c r="B398" s="270"/>
      <c r="C398" s="13"/>
      <c r="D398" s="13"/>
      <c r="E398" s="13"/>
      <c r="F398" s="271"/>
      <c r="G398" s="271"/>
      <c r="H398" s="270"/>
      <c r="I398" s="270"/>
      <c r="J398" s="13"/>
      <c r="K398" s="13"/>
      <c r="L398" s="13"/>
      <c r="M398" s="65"/>
      <c r="N398" s="13"/>
      <c r="O398" s="13"/>
      <c r="P398" s="13"/>
      <c r="Q398" s="13"/>
      <c r="R398" s="13"/>
    </row>
    <row r="399" spans="1:18" ht="13.8">
      <c r="A399" s="270"/>
      <c r="B399" s="270"/>
      <c r="C399" s="13"/>
      <c r="D399" s="13"/>
      <c r="E399" s="13"/>
      <c r="F399" s="271"/>
      <c r="G399" s="271"/>
      <c r="H399" s="270"/>
      <c r="I399" s="270"/>
      <c r="J399" s="13"/>
      <c r="K399" s="13"/>
      <c r="L399" s="13"/>
      <c r="M399" s="65"/>
      <c r="N399" s="13"/>
      <c r="O399" s="13"/>
      <c r="P399" s="13"/>
      <c r="Q399" s="13"/>
      <c r="R399" s="13"/>
    </row>
    <row r="400" spans="1:18" ht="13.8">
      <c r="A400" s="270"/>
      <c r="B400" s="270"/>
      <c r="C400" s="13"/>
      <c r="D400" s="13"/>
      <c r="E400" s="13"/>
      <c r="F400" s="271"/>
      <c r="G400" s="271"/>
      <c r="H400" s="270"/>
      <c r="I400" s="270"/>
      <c r="J400" s="13"/>
      <c r="K400" s="13"/>
      <c r="L400" s="13"/>
      <c r="M400" s="65"/>
      <c r="N400" s="13"/>
      <c r="O400" s="13"/>
      <c r="P400" s="13"/>
      <c r="Q400" s="13"/>
      <c r="R400" s="13"/>
    </row>
    <row r="401" spans="1:18" ht="13.8">
      <c r="A401" s="270"/>
      <c r="B401" s="270"/>
      <c r="C401" s="13"/>
      <c r="D401" s="13"/>
      <c r="E401" s="13"/>
      <c r="F401" s="271"/>
      <c r="G401" s="271"/>
      <c r="H401" s="270"/>
      <c r="I401" s="270"/>
      <c r="J401" s="13"/>
      <c r="K401" s="13"/>
      <c r="L401" s="13"/>
      <c r="M401" s="65"/>
      <c r="N401" s="13"/>
      <c r="O401" s="13"/>
      <c r="P401" s="13"/>
      <c r="Q401" s="13"/>
      <c r="R401" s="13"/>
    </row>
    <row r="402" spans="1:18" ht="13.8">
      <c r="A402" s="270"/>
      <c r="B402" s="270"/>
      <c r="C402" s="13"/>
      <c r="D402" s="13"/>
      <c r="E402" s="13"/>
      <c r="F402" s="271"/>
      <c r="G402" s="271"/>
      <c r="H402" s="270"/>
      <c r="I402" s="270"/>
      <c r="J402" s="13"/>
      <c r="K402" s="13"/>
      <c r="L402" s="13"/>
      <c r="M402" s="65"/>
      <c r="N402" s="13"/>
      <c r="O402" s="13"/>
      <c r="P402" s="13"/>
      <c r="Q402" s="13"/>
      <c r="R402" s="13"/>
    </row>
    <row r="403" spans="1:18" ht="13.8">
      <c r="A403" s="270"/>
      <c r="B403" s="270"/>
      <c r="C403" s="13"/>
      <c r="D403" s="13"/>
      <c r="E403" s="13"/>
      <c r="F403" s="271"/>
      <c r="G403" s="271"/>
      <c r="H403" s="270"/>
      <c r="I403" s="270"/>
      <c r="J403" s="13"/>
      <c r="K403" s="13"/>
      <c r="L403" s="13"/>
      <c r="M403" s="65"/>
      <c r="N403" s="13"/>
      <c r="O403" s="13"/>
      <c r="P403" s="13"/>
      <c r="Q403" s="13"/>
      <c r="R403" s="13"/>
    </row>
    <row r="404" spans="1:18" ht="13.8">
      <c r="A404" s="270"/>
      <c r="B404" s="270"/>
      <c r="C404" s="13"/>
      <c r="D404" s="13"/>
      <c r="E404" s="13"/>
      <c r="F404" s="271"/>
      <c r="G404" s="271"/>
      <c r="H404" s="270"/>
      <c r="I404" s="270"/>
      <c r="J404" s="13"/>
      <c r="K404" s="13"/>
      <c r="L404" s="13"/>
      <c r="M404" s="65"/>
      <c r="N404" s="13"/>
      <c r="O404" s="13"/>
      <c r="P404" s="13"/>
      <c r="Q404" s="13"/>
      <c r="R404" s="13"/>
    </row>
    <row r="405" spans="1:18" ht="13.8">
      <c r="A405" s="270"/>
      <c r="B405" s="270"/>
      <c r="C405" s="13"/>
      <c r="D405" s="13"/>
      <c r="E405" s="13"/>
      <c r="F405" s="271"/>
      <c r="G405" s="271"/>
      <c r="H405" s="270"/>
      <c r="I405" s="270"/>
      <c r="J405" s="13"/>
      <c r="K405" s="13"/>
      <c r="L405" s="13"/>
      <c r="M405" s="65"/>
      <c r="N405" s="13"/>
      <c r="O405" s="13"/>
      <c r="P405" s="13"/>
      <c r="Q405" s="13"/>
      <c r="R405" s="13"/>
    </row>
    <row r="406" spans="1:18" ht="13.8">
      <c r="A406" s="270"/>
      <c r="B406" s="270"/>
      <c r="C406" s="13"/>
      <c r="D406" s="13"/>
      <c r="E406" s="13"/>
      <c r="F406" s="271"/>
      <c r="G406" s="271"/>
      <c r="H406" s="270"/>
      <c r="I406" s="270"/>
      <c r="J406" s="13"/>
      <c r="K406" s="13"/>
      <c r="L406" s="13"/>
      <c r="M406" s="65"/>
      <c r="N406" s="13"/>
      <c r="O406" s="13"/>
      <c r="P406" s="13"/>
      <c r="Q406" s="13"/>
      <c r="R406" s="13"/>
    </row>
    <row r="407" spans="1:18" ht="13.8">
      <c r="A407" s="270"/>
      <c r="B407" s="270"/>
      <c r="C407" s="13"/>
      <c r="D407" s="13"/>
      <c r="E407" s="13"/>
      <c r="F407" s="271"/>
      <c r="G407" s="271"/>
      <c r="H407" s="270"/>
      <c r="I407" s="270"/>
      <c r="J407" s="13"/>
      <c r="K407" s="13"/>
      <c r="L407" s="13"/>
      <c r="M407" s="65"/>
      <c r="N407" s="13"/>
      <c r="O407" s="13"/>
      <c r="P407" s="13"/>
      <c r="Q407" s="13"/>
      <c r="R407" s="13"/>
    </row>
    <row r="408" spans="1:18" ht="13.8">
      <c r="A408" s="270"/>
      <c r="B408" s="270"/>
      <c r="C408" s="13"/>
      <c r="D408" s="13"/>
      <c r="E408" s="13"/>
      <c r="F408" s="271"/>
      <c r="G408" s="271"/>
      <c r="H408" s="270"/>
      <c r="I408" s="270"/>
      <c r="J408" s="13"/>
      <c r="K408" s="13"/>
      <c r="L408" s="13"/>
      <c r="M408" s="65"/>
      <c r="N408" s="13"/>
      <c r="O408" s="13"/>
      <c r="P408" s="13"/>
      <c r="Q408" s="13"/>
      <c r="R408" s="13"/>
    </row>
    <row r="409" spans="1:18" ht="13.8">
      <c r="A409" s="270"/>
      <c r="B409" s="270"/>
      <c r="C409" s="13"/>
      <c r="D409" s="13"/>
      <c r="E409" s="13"/>
      <c r="F409" s="271"/>
      <c r="G409" s="271"/>
      <c r="H409" s="270"/>
      <c r="I409" s="270"/>
      <c r="J409" s="13"/>
      <c r="K409" s="13"/>
      <c r="L409" s="13"/>
      <c r="M409" s="65"/>
      <c r="N409" s="13"/>
      <c r="O409" s="13"/>
      <c r="P409" s="13"/>
      <c r="Q409" s="13"/>
      <c r="R409" s="13"/>
    </row>
    <row r="410" spans="1:18" ht="13.8">
      <c r="A410" s="270"/>
      <c r="B410" s="270"/>
      <c r="C410" s="13"/>
      <c r="D410" s="13"/>
      <c r="E410" s="13"/>
      <c r="F410" s="271"/>
      <c r="G410" s="271"/>
      <c r="H410" s="270"/>
      <c r="I410" s="270"/>
      <c r="J410" s="13"/>
      <c r="K410" s="13"/>
      <c r="L410" s="13"/>
      <c r="M410" s="65"/>
      <c r="N410" s="13"/>
      <c r="O410" s="13"/>
      <c r="P410" s="13"/>
      <c r="Q410" s="13"/>
      <c r="R410" s="13"/>
    </row>
    <row r="411" spans="1:18" ht="13.8">
      <c r="A411" s="270"/>
      <c r="B411" s="270"/>
      <c r="C411" s="13"/>
      <c r="D411" s="13"/>
      <c r="E411" s="13"/>
      <c r="F411" s="271"/>
      <c r="G411" s="271"/>
      <c r="H411" s="270"/>
      <c r="I411" s="270"/>
      <c r="J411" s="13"/>
      <c r="K411" s="13"/>
      <c r="L411" s="13"/>
      <c r="M411" s="65"/>
      <c r="N411" s="13"/>
      <c r="O411" s="13"/>
      <c r="P411" s="13"/>
      <c r="Q411" s="13"/>
      <c r="R411" s="13"/>
    </row>
    <row r="412" spans="1:18" ht="13.8">
      <c r="A412" s="270"/>
      <c r="B412" s="270"/>
      <c r="C412" s="13"/>
      <c r="D412" s="13"/>
      <c r="E412" s="13"/>
      <c r="F412" s="271"/>
      <c r="G412" s="271"/>
      <c r="H412" s="270"/>
      <c r="I412" s="270"/>
      <c r="J412" s="13"/>
      <c r="K412" s="13"/>
      <c r="L412" s="13"/>
      <c r="M412" s="65"/>
      <c r="N412" s="13"/>
      <c r="O412" s="13"/>
      <c r="P412" s="13"/>
      <c r="Q412" s="13"/>
      <c r="R412" s="13"/>
    </row>
    <row r="413" spans="1:18" ht="13.8">
      <c r="A413" s="270"/>
      <c r="B413" s="270"/>
      <c r="C413" s="13"/>
      <c r="D413" s="13"/>
      <c r="E413" s="13"/>
      <c r="F413" s="271"/>
      <c r="G413" s="271"/>
      <c r="H413" s="270"/>
      <c r="I413" s="270"/>
      <c r="J413" s="13"/>
      <c r="K413" s="13"/>
      <c r="L413" s="13"/>
      <c r="M413" s="65"/>
      <c r="N413" s="13"/>
      <c r="O413" s="13"/>
      <c r="P413" s="13"/>
      <c r="Q413" s="13"/>
      <c r="R413" s="13"/>
    </row>
    <row r="414" spans="1:18" ht="13.8">
      <c r="A414" s="270"/>
      <c r="B414" s="270"/>
      <c r="C414" s="13"/>
      <c r="D414" s="13"/>
      <c r="E414" s="13"/>
      <c r="F414" s="271"/>
      <c r="G414" s="271"/>
      <c r="H414" s="270"/>
      <c r="I414" s="270"/>
      <c r="J414" s="13"/>
      <c r="K414" s="13"/>
      <c r="L414" s="13"/>
      <c r="M414" s="65"/>
      <c r="N414" s="13"/>
      <c r="O414" s="13"/>
      <c r="P414" s="13"/>
      <c r="Q414" s="13"/>
      <c r="R414" s="13"/>
    </row>
    <row r="415" spans="1:18" ht="13.8">
      <c r="A415" s="270"/>
      <c r="B415" s="270"/>
      <c r="C415" s="13"/>
      <c r="D415" s="13"/>
      <c r="E415" s="13"/>
      <c r="F415" s="271"/>
      <c r="G415" s="271"/>
      <c r="H415" s="270"/>
      <c r="I415" s="270"/>
      <c r="J415" s="13"/>
      <c r="K415" s="13"/>
      <c r="L415" s="13"/>
      <c r="M415" s="65"/>
      <c r="N415" s="13"/>
      <c r="O415" s="13"/>
      <c r="P415" s="13"/>
      <c r="Q415" s="13"/>
      <c r="R415" s="13"/>
    </row>
    <row r="416" spans="1:18" ht="13.8">
      <c r="A416" s="270"/>
      <c r="B416" s="270"/>
      <c r="C416" s="13"/>
      <c r="D416" s="13"/>
      <c r="E416" s="13"/>
      <c r="F416" s="271"/>
      <c r="G416" s="271"/>
      <c r="H416" s="270"/>
      <c r="I416" s="270"/>
      <c r="J416" s="13"/>
      <c r="K416" s="13"/>
      <c r="L416" s="13"/>
      <c r="M416" s="65"/>
      <c r="N416" s="13"/>
      <c r="O416" s="13"/>
      <c r="P416" s="13"/>
      <c r="Q416" s="13"/>
      <c r="R416" s="13"/>
    </row>
    <row r="417" spans="1:18" ht="13.8">
      <c r="A417" s="270"/>
      <c r="B417" s="270"/>
      <c r="C417" s="13"/>
      <c r="D417" s="13"/>
      <c r="E417" s="13"/>
      <c r="F417" s="271"/>
      <c r="G417" s="271"/>
      <c r="H417" s="270"/>
      <c r="I417" s="270"/>
      <c r="J417" s="13"/>
      <c r="K417" s="13"/>
      <c r="L417" s="13"/>
      <c r="M417" s="65"/>
      <c r="N417" s="13"/>
      <c r="O417" s="13"/>
      <c r="P417" s="13"/>
      <c r="Q417" s="13"/>
      <c r="R417" s="13"/>
    </row>
    <row r="418" spans="1:18" ht="13.8">
      <c r="A418" s="270"/>
      <c r="B418" s="270"/>
      <c r="C418" s="13"/>
      <c r="D418" s="13"/>
      <c r="E418" s="13"/>
      <c r="F418" s="271"/>
      <c r="G418" s="271"/>
      <c r="H418" s="270"/>
      <c r="I418" s="270"/>
      <c r="J418" s="13"/>
      <c r="K418" s="13"/>
      <c r="L418" s="13"/>
      <c r="M418" s="65"/>
      <c r="N418" s="13"/>
      <c r="O418" s="13"/>
      <c r="P418" s="13"/>
      <c r="Q418" s="13"/>
      <c r="R418" s="13"/>
    </row>
    <row r="419" spans="1:18" ht="13.8">
      <c r="A419" s="270"/>
      <c r="B419" s="270"/>
      <c r="C419" s="13"/>
      <c r="D419" s="13"/>
      <c r="E419" s="13"/>
      <c r="F419" s="271"/>
      <c r="G419" s="271"/>
      <c r="H419" s="270"/>
      <c r="I419" s="270"/>
      <c r="J419" s="13"/>
      <c r="K419" s="13"/>
      <c r="L419" s="13"/>
      <c r="M419" s="65"/>
      <c r="N419" s="13"/>
      <c r="O419" s="13"/>
      <c r="P419" s="13"/>
      <c r="Q419" s="13"/>
      <c r="R419" s="13"/>
    </row>
    <row r="420" spans="1:18" ht="13.8">
      <c r="A420" s="270"/>
      <c r="B420" s="270"/>
      <c r="C420" s="13"/>
      <c r="D420" s="13"/>
      <c r="E420" s="13"/>
      <c r="F420" s="271"/>
      <c r="G420" s="271"/>
      <c r="H420" s="270"/>
      <c r="I420" s="270"/>
      <c r="J420" s="13"/>
      <c r="K420" s="13"/>
      <c r="L420" s="13"/>
      <c r="M420" s="65"/>
      <c r="N420" s="13"/>
      <c r="O420" s="13"/>
      <c r="P420" s="13"/>
      <c r="Q420" s="13"/>
      <c r="R420" s="13"/>
    </row>
    <row r="421" spans="1:18" ht="13.8">
      <c r="A421" s="270"/>
      <c r="B421" s="270"/>
      <c r="C421" s="13"/>
      <c r="D421" s="13"/>
      <c r="E421" s="13"/>
      <c r="F421" s="271"/>
      <c r="G421" s="271"/>
      <c r="H421" s="270"/>
      <c r="I421" s="270"/>
      <c r="J421" s="13"/>
      <c r="K421" s="13"/>
      <c r="L421" s="13"/>
      <c r="M421" s="65"/>
      <c r="N421" s="13"/>
      <c r="O421" s="13"/>
      <c r="P421" s="13"/>
      <c r="Q421" s="13"/>
      <c r="R421" s="13"/>
    </row>
    <row r="422" spans="1:18" ht="13.8">
      <c r="A422" s="270"/>
      <c r="B422" s="270"/>
      <c r="C422" s="13"/>
      <c r="D422" s="13"/>
      <c r="E422" s="13"/>
      <c r="F422" s="271"/>
      <c r="G422" s="271"/>
      <c r="H422" s="270"/>
      <c r="I422" s="270"/>
      <c r="J422" s="13"/>
      <c r="K422" s="13"/>
      <c r="L422" s="13"/>
      <c r="M422" s="65"/>
      <c r="N422" s="13"/>
      <c r="O422" s="13"/>
      <c r="P422" s="13"/>
      <c r="Q422" s="13"/>
      <c r="R422" s="13"/>
    </row>
    <row r="423" spans="1:18" ht="13.8">
      <c r="A423" s="270"/>
      <c r="B423" s="270"/>
      <c r="C423" s="13"/>
      <c r="D423" s="13"/>
      <c r="E423" s="13"/>
      <c r="F423" s="271"/>
      <c r="G423" s="271"/>
      <c r="H423" s="270"/>
      <c r="I423" s="270"/>
      <c r="J423" s="13"/>
      <c r="K423" s="13"/>
      <c r="L423" s="13"/>
      <c r="M423" s="65"/>
      <c r="N423" s="13"/>
      <c r="O423" s="13"/>
      <c r="P423" s="13"/>
      <c r="Q423" s="13"/>
      <c r="R423" s="13"/>
    </row>
    <row r="424" spans="1:18" ht="13.8">
      <c r="A424" s="270"/>
      <c r="B424" s="270"/>
      <c r="C424" s="13"/>
      <c r="D424" s="13"/>
      <c r="E424" s="13"/>
      <c r="F424" s="271"/>
      <c r="G424" s="271"/>
      <c r="H424" s="270"/>
      <c r="I424" s="270"/>
      <c r="J424" s="13"/>
      <c r="K424" s="13"/>
      <c r="L424" s="13"/>
      <c r="M424" s="65"/>
      <c r="N424" s="13"/>
      <c r="O424" s="13"/>
      <c r="P424" s="13"/>
      <c r="Q424" s="13"/>
      <c r="R424" s="13"/>
    </row>
    <row r="425" spans="1:18" ht="13.8">
      <c r="A425" s="270"/>
      <c r="B425" s="270"/>
      <c r="C425" s="13"/>
      <c r="D425" s="13"/>
      <c r="E425" s="13"/>
      <c r="F425" s="271"/>
      <c r="G425" s="271"/>
      <c r="H425" s="270"/>
      <c r="I425" s="270"/>
      <c r="J425" s="13"/>
      <c r="K425" s="13"/>
      <c r="L425" s="13"/>
      <c r="M425" s="65"/>
      <c r="N425" s="13"/>
      <c r="O425" s="13"/>
      <c r="P425" s="13"/>
      <c r="Q425" s="13"/>
      <c r="R425" s="13"/>
    </row>
    <row r="426" spans="1:18" ht="13.8">
      <c r="A426" s="270"/>
      <c r="B426" s="270"/>
      <c r="C426" s="13"/>
      <c r="D426" s="13"/>
      <c r="E426" s="13"/>
      <c r="F426" s="271"/>
      <c r="G426" s="271"/>
      <c r="H426" s="270"/>
      <c r="I426" s="270"/>
      <c r="J426" s="13"/>
      <c r="K426" s="13"/>
      <c r="L426" s="13"/>
      <c r="M426" s="65"/>
      <c r="N426" s="13"/>
      <c r="O426" s="13"/>
      <c r="P426" s="13"/>
      <c r="Q426" s="13"/>
      <c r="R426" s="13"/>
    </row>
    <row r="427" spans="1:18" ht="13.8">
      <c r="A427" s="270"/>
      <c r="B427" s="270"/>
      <c r="C427" s="13"/>
      <c r="D427" s="13"/>
      <c r="E427" s="13"/>
      <c r="F427" s="271"/>
      <c r="G427" s="271"/>
      <c r="H427" s="270"/>
      <c r="I427" s="270"/>
      <c r="J427" s="13"/>
      <c r="K427" s="13"/>
      <c r="L427" s="13"/>
      <c r="M427" s="65"/>
      <c r="N427" s="13"/>
      <c r="O427" s="13"/>
      <c r="P427" s="13"/>
      <c r="Q427" s="13"/>
      <c r="R427" s="13"/>
    </row>
    <row r="428" spans="1:18" ht="13.8">
      <c r="A428" s="270"/>
      <c r="B428" s="270"/>
      <c r="C428" s="13"/>
      <c r="D428" s="13"/>
      <c r="E428" s="13"/>
      <c r="F428" s="271"/>
      <c r="G428" s="271"/>
      <c r="H428" s="270"/>
      <c r="I428" s="270"/>
      <c r="J428" s="13"/>
      <c r="K428" s="13"/>
      <c r="L428" s="13"/>
      <c r="M428" s="65"/>
      <c r="N428" s="13"/>
      <c r="O428" s="13"/>
      <c r="P428" s="13"/>
      <c r="Q428" s="13"/>
      <c r="R428" s="13"/>
    </row>
    <row r="429" spans="1:18" ht="13.8">
      <c r="A429" s="270"/>
      <c r="B429" s="270"/>
      <c r="C429" s="13"/>
      <c r="D429" s="13"/>
      <c r="E429" s="13"/>
      <c r="F429" s="271"/>
      <c r="G429" s="271"/>
      <c r="H429" s="270"/>
      <c r="I429" s="270"/>
      <c r="J429" s="13"/>
      <c r="K429" s="13"/>
      <c r="L429" s="13"/>
      <c r="M429" s="65"/>
      <c r="N429" s="13"/>
      <c r="O429" s="13"/>
      <c r="P429" s="13"/>
      <c r="Q429" s="13"/>
      <c r="R429" s="13"/>
    </row>
    <row r="430" spans="1:18" ht="13.8">
      <c r="A430" s="270"/>
      <c r="B430" s="270"/>
      <c r="C430" s="13"/>
      <c r="D430" s="13"/>
      <c r="E430" s="13"/>
      <c r="F430" s="271"/>
      <c r="G430" s="271"/>
      <c r="H430" s="270"/>
      <c r="I430" s="270"/>
      <c r="J430" s="13"/>
      <c r="K430" s="13"/>
      <c r="L430" s="13"/>
      <c r="M430" s="65"/>
      <c r="N430" s="13"/>
      <c r="O430" s="13"/>
      <c r="P430" s="13"/>
      <c r="Q430" s="13"/>
      <c r="R430" s="13"/>
    </row>
    <row r="431" spans="1:18" ht="13.8">
      <c r="A431" s="270"/>
      <c r="B431" s="270"/>
      <c r="C431" s="13"/>
      <c r="D431" s="13"/>
      <c r="E431" s="13"/>
      <c r="F431" s="271"/>
      <c r="G431" s="271"/>
      <c r="H431" s="270"/>
      <c r="I431" s="270"/>
      <c r="J431" s="13"/>
      <c r="K431" s="13"/>
      <c r="L431" s="13"/>
      <c r="M431" s="65"/>
      <c r="N431" s="13"/>
      <c r="O431" s="13"/>
      <c r="P431" s="13"/>
      <c r="Q431" s="13"/>
      <c r="R431" s="13"/>
    </row>
    <row r="432" spans="1:18" ht="13.8">
      <c r="A432" s="270"/>
      <c r="B432" s="270"/>
      <c r="C432" s="13"/>
      <c r="D432" s="13"/>
      <c r="E432" s="13"/>
      <c r="F432" s="271"/>
      <c r="G432" s="271"/>
      <c r="H432" s="270"/>
      <c r="I432" s="270"/>
      <c r="J432" s="13"/>
      <c r="K432" s="13"/>
      <c r="L432" s="13"/>
      <c r="M432" s="65"/>
      <c r="N432" s="13"/>
      <c r="O432" s="13"/>
      <c r="P432" s="13"/>
      <c r="Q432" s="13"/>
      <c r="R432" s="13"/>
    </row>
    <row r="433" spans="1:18" ht="13.8">
      <c r="A433" s="270"/>
      <c r="B433" s="270"/>
      <c r="C433" s="13"/>
      <c r="D433" s="13"/>
      <c r="E433" s="13"/>
      <c r="F433" s="271"/>
      <c r="G433" s="271"/>
      <c r="H433" s="270"/>
      <c r="I433" s="270"/>
      <c r="J433" s="13"/>
      <c r="K433" s="13"/>
      <c r="L433" s="13"/>
      <c r="M433" s="65"/>
      <c r="N433" s="13"/>
      <c r="O433" s="13"/>
      <c r="P433" s="13"/>
      <c r="Q433" s="13"/>
      <c r="R433" s="13"/>
    </row>
    <row r="434" spans="1:18" ht="13.8">
      <c r="A434" s="270"/>
      <c r="B434" s="270"/>
      <c r="C434" s="13"/>
      <c r="D434" s="13"/>
      <c r="E434" s="13"/>
      <c r="F434" s="271"/>
      <c r="G434" s="271"/>
      <c r="H434" s="270"/>
      <c r="I434" s="270"/>
      <c r="J434" s="13"/>
      <c r="K434" s="13"/>
      <c r="L434" s="13"/>
      <c r="M434" s="65"/>
      <c r="N434" s="13"/>
      <c r="O434" s="13"/>
      <c r="P434" s="13"/>
      <c r="Q434" s="13"/>
      <c r="R434" s="13"/>
    </row>
    <row r="435" spans="1:18" ht="13.8">
      <c r="A435" s="270"/>
      <c r="B435" s="270"/>
      <c r="C435" s="13"/>
      <c r="D435" s="13"/>
      <c r="E435" s="13"/>
      <c r="F435" s="271"/>
      <c r="G435" s="271"/>
      <c r="H435" s="270"/>
      <c r="I435" s="270"/>
      <c r="J435" s="13"/>
      <c r="K435" s="13"/>
      <c r="L435" s="13"/>
      <c r="M435" s="65"/>
      <c r="N435" s="13"/>
      <c r="O435" s="13"/>
      <c r="P435" s="13"/>
      <c r="Q435" s="13"/>
      <c r="R435" s="13"/>
    </row>
    <row r="436" spans="1:18" ht="13.8">
      <c r="A436" s="270"/>
      <c r="B436" s="270"/>
      <c r="C436" s="13"/>
      <c r="D436" s="13"/>
      <c r="E436" s="13"/>
      <c r="F436" s="271"/>
      <c r="G436" s="271"/>
      <c r="H436" s="270"/>
      <c r="I436" s="270"/>
      <c r="J436" s="13"/>
      <c r="K436" s="13"/>
      <c r="L436" s="13"/>
      <c r="M436" s="65"/>
      <c r="N436" s="13"/>
      <c r="O436" s="13"/>
      <c r="P436" s="13"/>
      <c r="Q436" s="13"/>
      <c r="R436" s="13"/>
    </row>
    <row r="437" spans="1:18" ht="13.8">
      <c r="A437" s="270"/>
      <c r="B437" s="270"/>
      <c r="C437" s="13"/>
      <c r="D437" s="13"/>
      <c r="E437" s="13"/>
      <c r="F437" s="271"/>
      <c r="G437" s="271"/>
      <c r="H437" s="270"/>
      <c r="I437" s="270"/>
      <c r="J437" s="13"/>
      <c r="K437" s="13"/>
      <c r="L437" s="13"/>
      <c r="M437" s="65"/>
      <c r="N437" s="13"/>
      <c r="O437" s="13"/>
      <c r="P437" s="13"/>
      <c r="Q437" s="13"/>
      <c r="R437" s="13"/>
    </row>
    <row r="438" spans="1:18" ht="13.8">
      <c r="A438" s="270"/>
      <c r="B438" s="270"/>
      <c r="C438" s="13"/>
      <c r="D438" s="13"/>
      <c r="E438" s="13"/>
      <c r="F438" s="271"/>
      <c r="G438" s="271"/>
      <c r="H438" s="270"/>
      <c r="I438" s="270"/>
      <c r="J438" s="13"/>
      <c r="K438" s="13"/>
      <c r="L438" s="13"/>
      <c r="M438" s="65"/>
      <c r="N438" s="13"/>
      <c r="O438" s="13"/>
      <c r="P438" s="13"/>
      <c r="Q438" s="13"/>
      <c r="R438" s="13"/>
    </row>
    <row r="439" spans="1:18" ht="13.8">
      <c r="A439" s="270"/>
      <c r="B439" s="270"/>
      <c r="C439" s="13"/>
      <c r="D439" s="13"/>
      <c r="E439" s="13"/>
      <c r="F439" s="271"/>
      <c r="G439" s="271"/>
      <c r="H439" s="270"/>
      <c r="I439" s="270"/>
      <c r="J439" s="13"/>
      <c r="K439" s="13"/>
      <c r="L439" s="13"/>
      <c r="M439" s="65"/>
      <c r="N439" s="13"/>
      <c r="O439" s="13"/>
      <c r="P439" s="13"/>
      <c r="Q439" s="13"/>
      <c r="R439" s="13"/>
    </row>
    <row r="440" spans="1:18" ht="13.8">
      <c r="A440" s="270"/>
      <c r="B440" s="270"/>
      <c r="C440" s="13"/>
      <c r="D440" s="13"/>
      <c r="E440" s="13"/>
      <c r="F440" s="271"/>
      <c r="G440" s="271"/>
      <c r="H440" s="270"/>
      <c r="I440" s="270"/>
      <c r="J440" s="13"/>
      <c r="K440" s="13"/>
      <c r="L440" s="13"/>
      <c r="M440" s="65"/>
      <c r="N440" s="13"/>
      <c r="O440" s="13"/>
      <c r="P440" s="13"/>
      <c r="Q440" s="13"/>
      <c r="R440" s="13"/>
    </row>
    <row r="441" spans="1:18" ht="13.8">
      <c r="A441" s="270"/>
      <c r="B441" s="270"/>
      <c r="C441" s="13"/>
      <c r="D441" s="13"/>
      <c r="E441" s="13"/>
      <c r="F441" s="271"/>
      <c r="G441" s="271"/>
      <c r="H441" s="270"/>
      <c r="I441" s="270"/>
      <c r="J441" s="13"/>
      <c r="K441" s="13"/>
      <c r="L441" s="13"/>
      <c r="M441" s="65"/>
      <c r="N441" s="13"/>
      <c r="O441" s="13"/>
      <c r="P441" s="13"/>
      <c r="Q441" s="13"/>
      <c r="R441" s="13"/>
    </row>
    <row r="442" spans="1:18" ht="13.8">
      <c r="A442" s="270"/>
      <c r="B442" s="270"/>
      <c r="C442" s="13"/>
      <c r="D442" s="13"/>
      <c r="E442" s="13"/>
      <c r="F442" s="271"/>
      <c r="G442" s="271"/>
      <c r="H442" s="270"/>
      <c r="I442" s="270"/>
      <c r="J442" s="13"/>
      <c r="K442" s="13"/>
      <c r="L442" s="13"/>
      <c r="M442" s="65"/>
      <c r="N442" s="13"/>
      <c r="O442" s="13"/>
      <c r="P442" s="13"/>
      <c r="Q442" s="13"/>
      <c r="R442" s="13"/>
    </row>
    <row r="443" spans="1:18" ht="13.8">
      <c r="A443" s="270"/>
      <c r="B443" s="270"/>
      <c r="C443" s="13"/>
      <c r="D443" s="13"/>
      <c r="E443" s="13"/>
      <c r="F443" s="271"/>
      <c r="G443" s="271"/>
      <c r="H443" s="270"/>
      <c r="I443" s="270"/>
      <c r="J443" s="13"/>
      <c r="K443" s="13"/>
      <c r="L443" s="13"/>
      <c r="M443" s="65"/>
      <c r="N443" s="13"/>
      <c r="O443" s="13"/>
      <c r="P443" s="13"/>
      <c r="Q443" s="13"/>
      <c r="R443" s="13"/>
    </row>
    <row r="444" spans="1:18" ht="13.8">
      <c r="A444" s="270"/>
      <c r="B444" s="270"/>
      <c r="C444" s="13"/>
      <c r="D444" s="13"/>
      <c r="E444" s="13"/>
      <c r="F444" s="271"/>
      <c r="G444" s="271"/>
      <c r="H444" s="270"/>
      <c r="I444" s="270"/>
      <c r="J444" s="13"/>
      <c r="K444" s="13"/>
      <c r="L444" s="13"/>
      <c r="M444" s="65"/>
      <c r="N444" s="13"/>
      <c r="O444" s="13"/>
      <c r="P444" s="13"/>
      <c r="Q444" s="13"/>
      <c r="R444" s="13"/>
    </row>
    <row r="445" spans="1:18" ht="13.8">
      <c r="A445" s="270"/>
      <c r="B445" s="270"/>
      <c r="C445" s="13"/>
      <c r="D445" s="13"/>
      <c r="E445" s="13"/>
      <c r="F445" s="271"/>
      <c r="G445" s="271"/>
      <c r="H445" s="270"/>
      <c r="I445" s="270"/>
      <c r="J445" s="13"/>
      <c r="K445" s="13"/>
      <c r="L445" s="13"/>
      <c r="M445" s="65"/>
      <c r="N445" s="13"/>
      <c r="O445" s="13"/>
      <c r="P445" s="13"/>
      <c r="Q445" s="13"/>
      <c r="R445" s="13"/>
    </row>
    <row r="446" spans="1:18" ht="13.8">
      <c r="A446" s="270"/>
      <c r="B446" s="270"/>
      <c r="C446" s="13"/>
      <c r="D446" s="13"/>
      <c r="E446" s="13"/>
      <c r="F446" s="271"/>
      <c r="G446" s="271"/>
      <c r="H446" s="270"/>
      <c r="I446" s="270"/>
      <c r="J446" s="13"/>
      <c r="K446" s="13"/>
      <c r="L446" s="13"/>
      <c r="M446" s="65"/>
      <c r="N446" s="13"/>
      <c r="O446" s="13"/>
      <c r="P446" s="13"/>
      <c r="Q446" s="13"/>
      <c r="R446" s="13"/>
    </row>
    <row r="447" spans="1:18" ht="13.8">
      <c r="A447" s="270"/>
      <c r="B447" s="270"/>
      <c r="C447" s="13"/>
      <c r="D447" s="13"/>
      <c r="E447" s="13"/>
      <c r="F447" s="271"/>
      <c r="G447" s="271"/>
      <c r="H447" s="270"/>
      <c r="I447" s="270"/>
      <c r="J447" s="13"/>
      <c r="K447" s="13"/>
      <c r="L447" s="13"/>
      <c r="M447" s="65"/>
      <c r="N447" s="13"/>
      <c r="O447" s="13"/>
      <c r="P447" s="13"/>
      <c r="Q447" s="13"/>
      <c r="R447" s="13"/>
    </row>
    <row r="448" spans="1:18" ht="13.8">
      <c r="A448" s="270"/>
      <c r="B448" s="270"/>
      <c r="C448" s="13"/>
      <c r="D448" s="13"/>
      <c r="E448" s="13"/>
      <c r="F448" s="271"/>
      <c r="G448" s="271"/>
      <c r="H448" s="270"/>
      <c r="I448" s="270"/>
      <c r="J448" s="13"/>
      <c r="K448" s="13"/>
      <c r="L448" s="13"/>
      <c r="M448" s="65"/>
      <c r="N448" s="13"/>
      <c r="O448" s="13"/>
      <c r="P448" s="13"/>
      <c r="Q448" s="13"/>
      <c r="R448" s="13"/>
    </row>
    <row r="449" spans="1:18" ht="13.8">
      <c r="A449" s="270"/>
      <c r="B449" s="270"/>
      <c r="C449" s="13"/>
      <c r="D449" s="13"/>
      <c r="E449" s="13"/>
      <c r="F449" s="271"/>
      <c r="G449" s="271"/>
      <c r="H449" s="270"/>
      <c r="I449" s="270"/>
      <c r="J449" s="13"/>
      <c r="K449" s="13"/>
      <c r="L449" s="13"/>
      <c r="M449" s="65"/>
      <c r="N449" s="13"/>
      <c r="O449" s="13"/>
      <c r="P449" s="13"/>
      <c r="Q449" s="13"/>
      <c r="R449" s="13"/>
    </row>
    <row r="450" spans="1:18" ht="13.8">
      <c r="A450" s="270"/>
      <c r="B450" s="270"/>
      <c r="C450" s="13"/>
      <c r="D450" s="13"/>
      <c r="E450" s="13"/>
      <c r="F450" s="271"/>
      <c r="G450" s="271"/>
      <c r="H450" s="270"/>
      <c r="I450" s="270"/>
      <c r="J450" s="13"/>
      <c r="K450" s="13"/>
      <c r="L450" s="13"/>
      <c r="M450" s="65"/>
      <c r="N450" s="13"/>
      <c r="O450" s="13"/>
      <c r="P450" s="13"/>
      <c r="Q450" s="13"/>
      <c r="R450" s="13"/>
    </row>
    <row r="451" spans="1:18" ht="13.8">
      <c r="A451" s="270"/>
      <c r="B451" s="270"/>
      <c r="C451" s="13"/>
      <c r="D451" s="13"/>
      <c r="E451" s="13"/>
      <c r="F451" s="271"/>
      <c r="G451" s="271"/>
      <c r="H451" s="270"/>
      <c r="I451" s="270"/>
      <c r="J451" s="13"/>
      <c r="K451" s="13"/>
      <c r="L451" s="13"/>
      <c r="M451" s="65"/>
      <c r="N451" s="13"/>
      <c r="O451" s="13"/>
      <c r="P451" s="13"/>
      <c r="Q451" s="13"/>
      <c r="R451" s="13"/>
    </row>
    <row r="452" spans="1:18" ht="13.8">
      <c r="A452" s="270"/>
      <c r="B452" s="270"/>
      <c r="C452" s="13"/>
      <c r="D452" s="13"/>
      <c r="E452" s="13"/>
      <c r="F452" s="271"/>
      <c r="G452" s="271"/>
      <c r="H452" s="270"/>
      <c r="I452" s="270"/>
      <c r="J452" s="13"/>
      <c r="K452" s="13"/>
      <c r="L452" s="13"/>
      <c r="M452" s="65"/>
      <c r="N452" s="13"/>
      <c r="O452" s="13"/>
      <c r="P452" s="13"/>
      <c r="Q452" s="13"/>
      <c r="R452" s="13"/>
    </row>
    <row r="453" spans="1:18" ht="13.8">
      <c r="A453" s="270"/>
      <c r="B453" s="270"/>
      <c r="C453" s="13"/>
      <c r="D453" s="13"/>
      <c r="E453" s="13"/>
      <c r="F453" s="271"/>
      <c r="G453" s="271"/>
      <c r="H453" s="270"/>
      <c r="I453" s="270"/>
      <c r="J453" s="13"/>
      <c r="K453" s="13"/>
      <c r="L453" s="13"/>
      <c r="M453" s="65"/>
      <c r="N453" s="13"/>
      <c r="O453" s="13"/>
      <c r="P453" s="13"/>
      <c r="Q453" s="13"/>
      <c r="R453" s="13"/>
    </row>
    <row r="454" spans="1:18" ht="13.8">
      <c r="A454" s="270"/>
      <c r="B454" s="270"/>
      <c r="C454" s="13"/>
      <c r="D454" s="13"/>
      <c r="E454" s="13"/>
      <c r="F454" s="271"/>
      <c r="G454" s="271"/>
      <c r="H454" s="270"/>
      <c r="I454" s="270"/>
      <c r="J454" s="13"/>
      <c r="K454" s="13"/>
      <c r="L454" s="13"/>
      <c r="M454" s="65"/>
      <c r="N454" s="13"/>
      <c r="O454" s="13"/>
      <c r="P454" s="13"/>
      <c r="Q454" s="13"/>
      <c r="R454" s="13"/>
    </row>
    <row r="455" spans="1:18" ht="13.8">
      <c r="A455" s="270"/>
      <c r="B455" s="270"/>
      <c r="C455" s="13"/>
      <c r="D455" s="13"/>
      <c r="E455" s="13"/>
      <c r="F455" s="271"/>
      <c r="G455" s="271"/>
      <c r="H455" s="270"/>
      <c r="I455" s="270"/>
      <c r="J455" s="13"/>
      <c r="K455" s="13"/>
      <c r="L455" s="13"/>
      <c r="M455" s="65"/>
      <c r="N455" s="13"/>
      <c r="O455" s="13"/>
      <c r="P455" s="13"/>
      <c r="Q455" s="13"/>
      <c r="R455" s="13"/>
    </row>
    <row r="456" spans="1:18" ht="13.8">
      <c r="A456" s="270"/>
      <c r="B456" s="270"/>
      <c r="C456" s="13"/>
      <c r="D456" s="13"/>
      <c r="E456" s="13"/>
      <c r="F456" s="271"/>
      <c r="G456" s="271"/>
      <c r="H456" s="270"/>
      <c r="I456" s="270"/>
      <c r="J456" s="13"/>
      <c r="K456" s="13"/>
      <c r="L456" s="13"/>
      <c r="M456" s="65"/>
      <c r="N456" s="13"/>
      <c r="O456" s="13"/>
      <c r="P456" s="13"/>
      <c r="Q456" s="13"/>
      <c r="R456" s="13"/>
    </row>
    <row r="457" spans="1:18" ht="13.8">
      <c r="A457" s="270"/>
      <c r="B457" s="270"/>
      <c r="C457" s="13"/>
      <c r="D457" s="13"/>
      <c r="E457" s="13"/>
      <c r="F457" s="271"/>
      <c r="G457" s="271"/>
      <c r="H457" s="270"/>
      <c r="I457" s="270"/>
      <c r="J457" s="13"/>
      <c r="K457" s="13"/>
      <c r="L457" s="13"/>
      <c r="M457" s="65"/>
      <c r="N457" s="13"/>
      <c r="O457" s="13"/>
      <c r="P457" s="13"/>
      <c r="Q457" s="13"/>
      <c r="R457" s="13"/>
    </row>
    <row r="458" spans="1:18" ht="13.8">
      <c r="A458" s="270"/>
      <c r="B458" s="270"/>
      <c r="C458" s="13"/>
      <c r="D458" s="13"/>
      <c r="E458" s="13"/>
      <c r="F458" s="271"/>
      <c r="G458" s="271"/>
      <c r="H458" s="270"/>
      <c r="I458" s="270"/>
      <c r="J458" s="13"/>
      <c r="K458" s="13"/>
      <c r="L458" s="13"/>
      <c r="M458" s="65"/>
      <c r="N458" s="13"/>
      <c r="O458" s="13"/>
      <c r="P458" s="13"/>
      <c r="Q458" s="13"/>
      <c r="R458" s="13"/>
    </row>
    <row r="459" spans="1:18" ht="13.8">
      <c r="A459" s="270"/>
      <c r="B459" s="270"/>
      <c r="C459" s="13"/>
      <c r="D459" s="13"/>
      <c r="E459" s="13"/>
      <c r="F459" s="271"/>
      <c r="G459" s="271"/>
      <c r="H459" s="270"/>
      <c r="I459" s="270"/>
      <c r="J459" s="13"/>
      <c r="K459" s="13"/>
      <c r="L459" s="13"/>
      <c r="M459" s="65"/>
      <c r="N459" s="13"/>
      <c r="O459" s="13"/>
      <c r="P459" s="13"/>
      <c r="Q459" s="13"/>
      <c r="R459" s="13"/>
    </row>
    <row r="460" spans="1:18" ht="13.8">
      <c r="A460" s="270"/>
      <c r="B460" s="270"/>
      <c r="C460" s="13"/>
      <c r="D460" s="13"/>
      <c r="E460" s="13"/>
      <c r="F460" s="271"/>
      <c r="G460" s="271"/>
      <c r="H460" s="270"/>
      <c r="I460" s="270"/>
      <c r="J460" s="13"/>
      <c r="K460" s="13"/>
      <c r="L460" s="13"/>
      <c r="M460" s="65"/>
      <c r="N460" s="13"/>
      <c r="O460" s="13"/>
      <c r="P460" s="13"/>
      <c r="Q460" s="13"/>
      <c r="R460" s="13"/>
    </row>
    <row r="461" spans="1:18" ht="13.8">
      <c r="A461" s="270"/>
      <c r="B461" s="270"/>
      <c r="C461" s="13"/>
      <c r="D461" s="13"/>
      <c r="E461" s="13"/>
      <c r="F461" s="271"/>
      <c r="G461" s="271"/>
      <c r="H461" s="270"/>
      <c r="I461" s="270"/>
      <c r="J461" s="13"/>
      <c r="K461" s="13"/>
      <c r="L461" s="13"/>
      <c r="M461" s="65"/>
      <c r="N461" s="13"/>
      <c r="O461" s="13"/>
      <c r="P461" s="13"/>
      <c r="Q461" s="13"/>
      <c r="R461" s="13"/>
    </row>
    <row r="462" spans="1:18" ht="13.8">
      <c r="A462" s="270"/>
      <c r="B462" s="270"/>
      <c r="C462" s="13"/>
      <c r="D462" s="13"/>
      <c r="E462" s="13"/>
      <c r="F462" s="271"/>
      <c r="G462" s="271"/>
      <c r="H462" s="270"/>
      <c r="I462" s="270"/>
      <c r="J462" s="13"/>
      <c r="K462" s="13"/>
      <c r="L462" s="13"/>
      <c r="M462" s="65"/>
      <c r="N462" s="13"/>
      <c r="O462" s="13"/>
      <c r="P462" s="13"/>
      <c r="Q462" s="13"/>
      <c r="R462" s="13"/>
    </row>
    <row r="463" spans="1:18" ht="13.8">
      <c r="A463" s="270"/>
      <c r="B463" s="270"/>
      <c r="C463" s="13"/>
      <c r="D463" s="13"/>
      <c r="E463" s="13"/>
      <c r="F463" s="271"/>
      <c r="G463" s="271"/>
      <c r="H463" s="270"/>
      <c r="I463" s="270"/>
      <c r="J463" s="13"/>
      <c r="K463" s="13"/>
      <c r="L463" s="13"/>
      <c r="M463" s="65"/>
      <c r="N463" s="13"/>
      <c r="O463" s="13"/>
      <c r="P463" s="13"/>
      <c r="Q463" s="13"/>
      <c r="R463" s="13"/>
    </row>
    <row r="464" spans="1:18" ht="13.8">
      <c r="A464" s="270"/>
      <c r="B464" s="270"/>
      <c r="C464" s="13"/>
      <c r="D464" s="13"/>
      <c r="E464" s="13"/>
      <c r="F464" s="271"/>
      <c r="G464" s="271"/>
      <c r="H464" s="270"/>
      <c r="I464" s="270"/>
      <c r="J464" s="13"/>
      <c r="K464" s="13"/>
      <c r="L464" s="13"/>
      <c r="M464" s="65"/>
      <c r="N464" s="13"/>
      <c r="O464" s="13"/>
      <c r="P464" s="13"/>
      <c r="Q464" s="13"/>
      <c r="R464" s="13"/>
    </row>
    <row r="465" spans="1:18" ht="13.8">
      <c r="A465" s="270"/>
      <c r="B465" s="270"/>
      <c r="C465" s="13"/>
      <c r="D465" s="13"/>
      <c r="E465" s="13"/>
      <c r="F465" s="271"/>
      <c r="G465" s="271"/>
      <c r="H465" s="270"/>
      <c r="I465" s="270"/>
      <c r="J465" s="13"/>
      <c r="K465" s="13"/>
      <c r="L465" s="13"/>
      <c r="M465" s="65"/>
      <c r="N465" s="13"/>
      <c r="O465" s="13"/>
      <c r="P465" s="13"/>
      <c r="Q465" s="13"/>
      <c r="R465" s="13"/>
    </row>
    <row r="466" spans="1:18" ht="13.8">
      <c r="A466" s="270"/>
      <c r="B466" s="270"/>
      <c r="C466" s="13"/>
      <c r="D466" s="13"/>
      <c r="E466" s="13"/>
      <c r="F466" s="271"/>
      <c r="G466" s="271"/>
      <c r="H466" s="270"/>
      <c r="I466" s="270"/>
      <c r="J466" s="13"/>
      <c r="K466" s="13"/>
      <c r="L466" s="13"/>
      <c r="M466" s="65"/>
      <c r="N466" s="13"/>
      <c r="O466" s="13"/>
      <c r="P466" s="13"/>
      <c r="Q466" s="13"/>
      <c r="R466" s="13"/>
    </row>
    <row r="467" spans="1:18" ht="13.8">
      <c r="A467" s="270"/>
      <c r="B467" s="270"/>
      <c r="C467" s="13"/>
      <c r="D467" s="13"/>
      <c r="E467" s="13"/>
      <c r="F467" s="271"/>
      <c r="G467" s="271"/>
      <c r="H467" s="270"/>
      <c r="I467" s="270"/>
      <c r="J467" s="13"/>
      <c r="K467" s="13"/>
      <c r="L467" s="13"/>
      <c r="M467" s="65"/>
      <c r="N467" s="13"/>
      <c r="O467" s="13"/>
      <c r="P467" s="13"/>
      <c r="Q467" s="13"/>
      <c r="R467" s="13"/>
    </row>
    <row r="468" spans="1:18" ht="13.8">
      <c r="A468" s="270"/>
      <c r="B468" s="270"/>
      <c r="C468" s="13"/>
      <c r="D468" s="13"/>
      <c r="E468" s="13"/>
      <c r="F468" s="271"/>
      <c r="G468" s="271"/>
      <c r="H468" s="270"/>
      <c r="I468" s="270"/>
      <c r="J468" s="13"/>
      <c r="K468" s="13"/>
      <c r="L468" s="13"/>
      <c r="M468" s="65"/>
      <c r="N468" s="13"/>
      <c r="O468" s="13"/>
      <c r="P468" s="13"/>
      <c r="Q468" s="13"/>
      <c r="R468" s="13"/>
    </row>
    <row r="469" spans="1:18" ht="13.8">
      <c r="A469" s="270"/>
      <c r="B469" s="270"/>
      <c r="C469" s="13"/>
      <c r="D469" s="13"/>
      <c r="E469" s="13"/>
      <c r="F469" s="271"/>
      <c r="G469" s="271"/>
      <c r="H469" s="270"/>
      <c r="I469" s="270"/>
      <c r="J469" s="13"/>
      <c r="K469" s="13"/>
      <c r="L469" s="13"/>
      <c r="M469" s="65"/>
      <c r="N469" s="13"/>
      <c r="O469" s="13"/>
      <c r="P469" s="13"/>
      <c r="Q469" s="13"/>
      <c r="R469" s="13"/>
    </row>
    <row r="470" spans="1:18" ht="13.8">
      <c r="A470" s="270"/>
      <c r="B470" s="270"/>
      <c r="C470" s="13"/>
      <c r="D470" s="13"/>
      <c r="E470" s="13"/>
      <c r="F470" s="271"/>
      <c r="G470" s="271"/>
      <c r="H470" s="270"/>
      <c r="I470" s="270"/>
      <c r="J470" s="13"/>
      <c r="K470" s="13"/>
      <c r="L470" s="13"/>
      <c r="M470" s="65"/>
      <c r="N470" s="13"/>
      <c r="O470" s="13"/>
      <c r="P470" s="13"/>
      <c r="Q470" s="13"/>
      <c r="R470" s="13"/>
    </row>
    <row r="471" spans="1:18" ht="13.8">
      <c r="A471" s="270"/>
      <c r="B471" s="270"/>
      <c r="C471" s="13"/>
      <c r="D471" s="13"/>
      <c r="E471" s="13"/>
      <c r="F471" s="271"/>
      <c r="G471" s="271"/>
      <c r="H471" s="270"/>
      <c r="I471" s="270"/>
      <c r="J471" s="13"/>
      <c r="K471" s="13"/>
      <c r="L471" s="13"/>
      <c r="M471" s="65"/>
      <c r="N471" s="13"/>
      <c r="O471" s="13"/>
      <c r="P471" s="13"/>
      <c r="Q471" s="13"/>
      <c r="R471" s="13"/>
    </row>
    <row r="472" spans="1:18" ht="13.8">
      <c r="A472" s="270"/>
      <c r="B472" s="270"/>
      <c r="C472" s="13"/>
      <c r="D472" s="13"/>
      <c r="E472" s="13"/>
      <c r="F472" s="271"/>
      <c r="G472" s="271"/>
      <c r="H472" s="270"/>
      <c r="I472" s="270"/>
      <c r="J472" s="13"/>
      <c r="K472" s="13"/>
      <c r="L472" s="13"/>
      <c r="M472" s="65"/>
      <c r="N472" s="13"/>
      <c r="O472" s="13"/>
      <c r="P472" s="13"/>
      <c r="Q472" s="13"/>
      <c r="R472" s="13"/>
    </row>
    <row r="473" spans="1:18" ht="13.8">
      <c r="A473" s="270"/>
      <c r="B473" s="270"/>
      <c r="C473" s="13"/>
      <c r="D473" s="13"/>
      <c r="E473" s="13"/>
      <c r="F473" s="271"/>
      <c r="G473" s="271"/>
      <c r="H473" s="270"/>
      <c r="I473" s="270"/>
      <c r="J473" s="13"/>
      <c r="K473" s="13"/>
      <c r="L473" s="13"/>
      <c r="M473" s="65"/>
      <c r="N473" s="13"/>
      <c r="O473" s="13"/>
      <c r="P473" s="13"/>
      <c r="Q473" s="13"/>
      <c r="R473" s="13"/>
    </row>
    <row r="474" spans="1:18" ht="13.8">
      <c r="A474" s="270"/>
      <c r="B474" s="270"/>
      <c r="C474" s="13"/>
      <c r="D474" s="13"/>
      <c r="E474" s="13"/>
      <c r="F474" s="271"/>
      <c r="G474" s="271"/>
      <c r="H474" s="270"/>
      <c r="I474" s="270"/>
      <c r="J474" s="13"/>
      <c r="K474" s="13"/>
      <c r="L474" s="13"/>
      <c r="M474" s="65"/>
      <c r="N474" s="13"/>
      <c r="O474" s="13"/>
      <c r="P474" s="13"/>
      <c r="Q474" s="13"/>
      <c r="R474" s="13"/>
    </row>
    <row r="475" spans="1:18" ht="13.8">
      <c r="A475" s="270"/>
      <c r="B475" s="270"/>
      <c r="C475" s="13"/>
      <c r="D475" s="13"/>
      <c r="E475" s="13"/>
      <c r="F475" s="271"/>
      <c r="G475" s="271"/>
      <c r="H475" s="270"/>
      <c r="I475" s="270"/>
      <c r="J475" s="13"/>
      <c r="K475" s="13"/>
      <c r="L475" s="13"/>
      <c r="M475" s="65"/>
      <c r="N475" s="13"/>
      <c r="O475" s="13"/>
      <c r="P475" s="13"/>
      <c r="Q475" s="13"/>
      <c r="R475" s="13"/>
    </row>
    <row r="476" spans="1:18" ht="13.8">
      <c r="A476" s="270"/>
      <c r="B476" s="270"/>
      <c r="C476" s="13"/>
      <c r="D476" s="13"/>
      <c r="E476" s="13"/>
      <c r="F476" s="271"/>
      <c r="G476" s="271"/>
      <c r="H476" s="270"/>
      <c r="I476" s="270"/>
      <c r="J476" s="13"/>
      <c r="K476" s="13"/>
      <c r="L476" s="13"/>
      <c r="M476" s="65"/>
      <c r="N476" s="13"/>
      <c r="O476" s="13"/>
      <c r="P476" s="13"/>
      <c r="Q476" s="13"/>
      <c r="R476" s="13"/>
    </row>
    <row r="477" spans="1:18" ht="13.8">
      <c r="A477" s="270"/>
      <c r="B477" s="270"/>
      <c r="C477" s="13"/>
      <c r="D477" s="13"/>
      <c r="E477" s="13"/>
      <c r="F477" s="271"/>
      <c r="G477" s="271"/>
      <c r="H477" s="270"/>
      <c r="I477" s="270"/>
      <c r="J477" s="13"/>
      <c r="K477" s="13"/>
      <c r="L477" s="13"/>
      <c r="M477" s="65"/>
      <c r="N477" s="13"/>
      <c r="O477" s="13"/>
      <c r="P477" s="13"/>
      <c r="Q477" s="13"/>
      <c r="R477" s="13"/>
    </row>
    <row r="478" spans="1:18" ht="13.8">
      <c r="A478" s="270"/>
      <c r="B478" s="270"/>
      <c r="C478" s="13"/>
      <c r="D478" s="13"/>
      <c r="E478" s="13"/>
      <c r="F478" s="271"/>
      <c r="G478" s="271"/>
      <c r="H478" s="270"/>
      <c r="I478" s="270"/>
      <c r="J478" s="13"/>
      <c r="K478" s="13"/>
      <c r="L478" s="13"/>
      <c r="M478" s="65"/>
      <c r="N478" s="13"/>
      <c r="O478" s="13"/>
      <c r="P478" s="13"/>
      <c r="Q478" s="13"/>
      <c r="R478" s="13"/>
    </row>
    <row r="479" spans="1:18" ht="13.8">
      <c r="A479" s="270"/>
      <c r="B479" s="270"/>
      <c r="C479" s="13"/>
      <c r="D479" s="13"/>
      <c r="E479" s="13"/>
      <c r="F479" s="271"/>
      <c r="G479" s="271"/>
      <c r="H479" s="270"/>
      <c r="I479" s="270"/>
      <c r="J479" s="13"/>
      <c r="K479" s="13"/>
      <c r="L479" s="13"/>
      <c r="M479" s="65"/>
      <c r="N479" s="13"/>
      <c r="O479" s="13"/>
      <c r="P479" s="13"/>
      <c r="Q479" s="13"/>
      <c r="R479" s="13"/>
    </row>
    <row r="480" spans="1:18" ht="13.8">
      <c r="A480" s="270"/>
      <c r="B480" s="270"/>
      <c r="C480" s="13"/>
      <c r="D480" s="13"/>
      <c r="E480" s="13"/>
      <c r="F480" s="271"/>
      <c r="G480" s="271"/>
      <c r="H480" s="270"/>
      <c r="I480" s="270"/>
      <c r="J480" s="13"/>
      <c r="K480" s="13"/>
      <c r="L480" s="13"/>
      <c r="M480" s="65"/>
      <c r="N480" s="13"/>
      <c r="O480" s="13"/>
      <c r="P480" s="13"/>
      <c r="Q480" s="13"/>
      <c r="R480" s="13"/>
    </row>
    <row r="481" spans="1:18" ht="13.8">
      <c r="A481" s="270"/>
      <c r="B481" s="270"/>
      <c r="C481" s="13"/>
      <c r="D481" s="13"/>
      <c r="E481" s="13"/>
      <c r="F481" s="271"/>
      <c r="G481" s="271"/>
      <c r="H481" s="270"/>
      <c r="I481" s="270"/>
      <c r="J481" s="13"/>
      <c r="K481" s="13"/>
      <c r="L481" s="13"/>
      <c r="M481" s="65"/>
      <c r="N481" s="13"/>
      <c r="O481" s="13"/>
      <c r="P481" s="13"/>
      <c r="Q481" s="13"/>
      <c r="R481" s="13"/>
    </row>
    <row r="482" spans="1:18" ht="13.8">
      <c r="A482" s="270"/>
      <c r="B482" s="270"/>
      <c r="C482" s="13"/>
      <c r="D482" s="13"/>
      <c r="E482" s="13"/>
      <c r="F482" s="271"/>
      <c r="G482" s="271"/>
      <c r="H482" s="270"/>
      <c r="I482" s="270"/>
      <c r="J482" s="13"/>
      <c r="K482" s="13"/>
      <c r="L482" s="13"/>
      <c r="M482" s="65"/>
      <c r="N482" s="13"/>
      <c r="O482" s="13"/>
      <c r="P482" s="13"/>
      <c r="Q482" s="13"/>
      <c r="R482" s="13"/>
    </row>
    <row r="483" spans="1:18" ht="13.8">
      <c r="A483" s="270"/>
      <c r="B483" s="270"/>
      <c r="C483" s="13"/>
      <c r="D483" s="13"/>
      <c r="E483" s="13"/>
      <c r="F483" s="271"/>
      <c r="G483" s="271"/>
      <c r="H483" s="270"/>
      <c r="I483" s="270"/>
      <c r="J483" s="13"/>
      <c r="K483" s="13"/>
      <c r="L483" s="13"/>
      <c r="M483" s="65"/>
      <c r="N483" s="13"/>
      <c r="O483" s="13"/>
      <c r="P483" s="13"/>
      <c r="Q483" s="13"/>
      <c r="R483" s="13"/>
    </row>
    <row r="484" spans="1:18" ht="13.8">
      <c r="A484" s="270"/>
      <c r="B484" s="270"/>
      <c r="C484" s="13"/>
      <c r="D484" s="13"/>
      <c r="E484" s="13"/>
      <c r="F484" s="271"/>
      <c r="G484" s="271"/>
      <c r="H484" s="270"/>
      <c r="I484" s="270"/>
      <c r="J484" s="13"/>
      <c r="K484" s="13"/>
      <c r="L484" s="13"/>
      <c r="M484" s="65"/>
      <c r="N484" s="13"/>
      <c r="O484" s="13"/>
      <c r="P484" s="13"/>
      <c r="Q484" s="13"/>
      <c r="R484" s="13"/>
    </row>
    <row r="485" spans="1:18" ht="13.8">
      <c r="A485" s="270"/>
      <c r="B485" s="270"/>
      <c r="C485" s="13"/>
      <c r="D485" s="13"/>
      <c r="E485" s="13"/>
      <c r="F485" s="271"/>
      <c r="G485" s="271"/>
      <c r="H485" s="270"/>
      <c r="I485" s="270"/>
      <c r="J485" s="13"/>
      <c r="K485" s="13"/>
      <c r="L485" s="13"/>
      <c r="M485" s="65"/>
      <c r="N485" s="13"/>
      <c r="O485" s="13"/>
      <c r="P485" s="13"/>
      <c r="Q485" s="13"/>
      <c r="R485" s="13"/>
    </row>
    <row r="486" spans="1:18" ht="13.8">
      <c r="A486" s="270"/>
      <c r="B486" s="270"/>
      <c r="C486" s="13"/>
      <c r="D486" s="13"/>
      <c r="E486" s="13"/>
      <c r="F486" s="271"/>
      <c r="G486" s="271"/>
      <c r="H486" s="270"/>
      <c r="I486" s="270"/>
      <c r="J486" s="13"/>
      <c r="K486" s="13"/>
      <c r="L486" s="13"/>
      <c r="M486" s="65"/>
      <c r="N486" s="13"/>
      <c r="O486" s="13"/>
      <c r="P486" s="13"/>
      <c r="Q486" s="13"/>
      <c r="R486" s="13"/>
    </row>
    <row r="487" spans="1:18" ht="13.8">
      <c r="A487" s="270"/>
      <c r="B487" s="270"/>
      <c r="C487" s="13"/>
      <c r="D487" s="13"/>
      <c r="E487" s="13"/>
      <c r="F487" s="271"/>
      <c r="G487" s="271"/>
      <c r="H487" s="270"/>
      <c r="I487" s="270"/>
      <c r="J487" s="13"/>
      <c r="K487" s="13"/>
      <c r="L487" s="13"/>
      <c r="M487" s="65"/>
      <c r="N487" s="13"/>
      <c r="O487" s="13"/>
      <c r="P487" s="13"/>
      <c r="Q487" s="13"/>
      <c r="R487" s="13"/>
    </row>
    <row r="488" spans="1:18" ht="13.8">
      <c r="A488" s="270"/>
      <c r="B488" s="270"/>
      <c r="C488" s="13"/>
      <c r="D488" s="13"/>
      <c r="E488" s="13"/>
      <c r="F488" s="271"/>
      <c r="G488" s="271"/>
      <c r="H488" s="270"/>
      <c r="I488" s="270"/>
      <c r="J488" s="13"/>
      <c r="K488" s="13"/>
      <c r="L488" s="13"/>
      <c r="M488" s="65"/>
      <c r="N488" s="13"/>
      <c r="O488" s="13"/>
      <c r="P488" s="13"/>
      <c r="Q488" s="13"/>
      <c r="R488" s="13"/>
    </row>
    <row r="489" spans="1:18" ht="13.8">
      <c r="A489" s="270"/>
      <c r="B489" s="270"/>
      <c r="C489" s="13"/>
      <c r="D489" s="13"/>
      <c r="E489" s="13"/>
      <c r="F489" s="271"/>
      <c r="G489" s="271"/>
      <c r="H489" s="270"/>
      <c r="I489" s="270"/>
      <c r="J489" s="13"/>
      <c r="K489" s="13"/>
      <c r="L489" s="13"/>
      <c r="M489" s="65"/>
      <c r="N489" s="13"/>
      <c r="O489" s="13"/>
      <c r="P489" s="13"/>
      <c r="Q489" s="13"/>
      <c r="R489" s="13"/>
    </row>
    <row r="490" spans="1:18" ht="13.8">
      <c r="A490" s="270"/>
      <c r="B490" s="270"/>
      <c r="C490" s="13"/>
      <c r="D490" s="13"/>
      <c r="E490" s="13"/>
      <c r="F490" s="271"/>
      <c r="G490" s="271"/>
      <c r="H490" s="270"/>
      <c r="I490" s="270"/>
      <c r="J490" s="13"/>
      <c r="K490" s="13"/>
      <c r="L490" s="13"/>
      <c r="M490" s="65"/>
      <c r="N490" s="13"/>
      <c r="O490" s="13"/>
      <c r="P490" s="13"/>
      <c r="Q490" s="13"/>
      <c r="R490" s="13"/>
    </row>
    <row r="491" spans="1:18" ht="13.8">
      <c r="A491" s="270"/>
      <c r="B491" s="270"/>
      <c r="C491" s="13"/>
      <c r="D491" s="13"/>
      <c r="E491" s="13"/>
      <c r="F491" s="271"/>
      <c r="G491" s="271"/>
      <c r="H491" s="270"/>
      <c r="I491" s="270"/>
      <c r="J491" s="13"/>
      <c r="K491" s="13"/>
      <c r="L491" s="13"/>
      <c r="M491" s="65"/>
      <c r="N491" s="13"/>
      <c r="O491" s="13"/>
      <c r="P491" s="13"/>
      <c r="Q491" s="13"/>
      <c r="R491" s="13"/>
    </row>
    <row r="492" spans="1:18" ht="13.8">
      <c r="A492" s="270"/>
      <c r="B492" s="270"/>
      <c r="C492" s="13"/>
      <c r="D492" s="13"/>
      <c r="E492" s="13"/>
      <c r="F492" s="271"/>
      <c r="G492" s="271"/>
      <c r="H492" s="270"/>
      <c r="I492" s="270"/>
      <c r="J492" s="13"/>
      <c r="K492" s="13"/>
      <c r="L492" s="13"/>
      <c r="M492" s="65"/>
      <c r="N492" s="13"/>
      <c r="O492" s="13"/>
      <c r="P492" s="13"/>
      <c r="Q492" s="13"/>
      <c r="R492" s="13"/>
    </row>
    <row r="493" spans="1:18" ht="13.8">
      <c r="A493" s="270"/>
      <c r="B493" s="270"/>
      <c r="C493" s="13"/>
      <c r="D493" s="13"/>
      <c r="E493" s="13"/>
      <c r="F493" s="271"/>
      <c r="G493" s="271"/>
      <c r="H493" s="270"/>
      <c r="I493" s="270"/>
      <c r="J493" s="13"/>
      <c r="K493" s="13"/>
      <c r="L493" s="13"/>
      <c r="M493" s="65"/>
      <c r="N493" s="13"/>
      <c r="O493" s="13"/>
      <c r="P493" s="13"/>
      <c r="Q493" s="13"/>
      <c r="R493" s="13"/>
    </row>
    <row r="494" spans="1:18" ht="13.8">
      <c r="A494" s="270"/>
      <c r="B494" s="270"/>
      <c r="C494" s="13"/>
      <c r="D494" s="13"/>
      <c r="E494" s="13"/>
      <c r="F494" s="271"/>
      <c r="G494" s="271"/>
      <c r="H494" s="270"/>
      <c r="I494" s="270"/>
      <c r="J494" s="13"/>
      <c r="K494" s="13"/>
      <c r="L494" s="13"/>
      <c r="M494" s="65"/>
      <c r="N494" s="13"/>
      <c r="O494" s="13"/>
      <c r="P494" s="13"/>
      <c r="Q494" s="13"/>
      <c r="R494" s="13"/>
    </row>
    <row r="495" spans="1:18" ht="13.8">
      <c r="A495" s="270"/>
      <c r="B495" s="270"/>
      <c r="C495" s="13"/>
      <c r="D495" s="13"/>
      <c r="E495" s="13"/>
      <c r="F495" s="271"/>
      <c r="G495" s="271"/>
      <c r="H495" s="270"/>
      <c r="I495" s="270"/>
      <c r="J495" s="13"/>
      <c r="K495" s="13"/>
      <c r="L495" s="13"/>
      <c r="M495" s="65"/>
      <c r="N495" s="13"/>
      <c r="O495" s="13"/>
      <c r="P495" s="13"/>
      <c r="Q495" s="13"/>
      <c r="R495" s="13"/>
    </row>
    <row r="496" spans="1:18" ht="13.8">
      <c r="A496" s="270"/>
      <c r="B496" s="270"/>
      <c r="C496" s="13"/>
      <c r="D496" s="13"/>
      <c r="E496" s="13"/>
      <c r="F496" s="271"/>
      <c r="G496" s="271"/>
      <c r="H496" s="270"/>
      <c r="I496" s="270"/>
      <c r="J496" s="13"/>
      <c r="K496" s="13"/>
      <c r="L496" s="13"/>
      <c r="M496" s="65"/>
      <c r="N496" s="13"/>
      <c r="O496" s="13"/>
      <c r="P496" s="13"/>
      <c r="Q496" s="13"/>
      <c r="R496" s="13"/>
    </row>
    <row r="497" spans="1:18" ht="13.8">
      <c r="A497" s="270"/>
      <c r="B497" s="270"/>
      <c r="C497" s="13"/>
      <c r="D497" s="13"/>
      <c r="E497" s="13"/>
      <c r="F497" s="271"/>
      <c r="G497" s="271"/>
      <c r="H497" s="270"/>
      <c r="I497" s="270"/>
      <c r="J497" s="13"/>
      <c r="K497" s="13"/>
      <c r="L497" s="13"/>
      <c r="M497" s="65"/>
      <c r="N497" s="13"/>
      <c r="O497" s="13"/>
      <c r="P497" s="13"/>
      <c r="Q497" s="13"/>
      <c r="R497" s="13"/>
    </row>
    <row r="498" spans="1:18" ht="13.8">
      <c r="A498" s="270"/>
      <c r="B498" s="270"/>
      <c r="C498" s="13"/>
      <c r="D498" s="13"/>
      <c r="E498" s="13"/>
      <c r="F498" s="271"/>
      <c r="G498" s="271"/>
      <c r="H498" s="270"/>
      <c r="I498" s="270"/>
      <c r="J498" s="13"/>
      <c r="K498" s="13"/>
      <c r="L498" s="13"/>
      <c r="M498" s="65"/>
      <c r="N498" s="13"/>
      <c r="O498" s="13"/>
      <c r="P498" s="13"/>
      <c r="Q498" s="13"/>
      <c r="R498" s="13"/>
    </row>
    <row r="499" spans="1:18" ht="13.8">
      <c r="A499" s="270"/>
      <c r="B499" s="270"/>
      <c r="C499" s="13"/>
      <c r="D499" s="13"/>
      <c r="E499" s="13"/>
      <c r="F499" s="271"/>
      <c r="G499" s="271"/>
      <c r="H499" s="270"/>
      <c r="I499" s="270"/>
      <c r="J499" s="13"/>
      <c r="K499" s="13"/>
      <c r="L499" s="13"/>
      <c r="M499" s="65"/>
      <c r="N499" s="13"/>
      <c r="O499" s="13"/>
      <c r="P499" s="13"/>
      <c r="Q499" s="13"/>
      <c r="R499" s="13"/>
    </row>
    <row r="500" spans="1:18" ht="13.8">
      <c r="A500" s="270"/>
      <c r="B500" s="270"/>
      <c r="C500" s="13"/>
      <c r="D500" s="13"/>
      <c r="E500" s="13"/>
      <c r="F500" s="271"/>
      <c r="G500" s="271"/>
      <c r="H500" s="270"/>
      <c r="I500" s="270"/>
      <c r="J500" s="13"/>
      <c r="K500" s="13"/>
      <c r="L500" s="13"/>
      <c r="M500" s="65"/>
      <c r="N500" s="13"/>
      <c r="O500" s="13"/>
      <c r="P500" s="13"/>
      <c r="Q500" s="13"/>
      <c r="R500" s="13"/>
    </row>
    <row r="501" spans="1:18" ht="13.8">
      <c r="A501" s="270"/>
      <c r="B501" s="270"/>
      <c r="C501" s="13"/>
      <c r="D501" s="13"/>
      <c r="E501" s="13"/>
      <c r="F501" s="271"/>
      <c r="G501" s="271"/>
      <c r="H501" s="270"/>
      <c r="I501" s="270"/>
      <c r="J501" s="13"/>
      <c r="K501" s="13"/>
      <c r="L501" s="13"/>
      <c r="M501" s="65"/>
      <c r="N501" s="13"/>
      <c r="O501" s="13"/>
      <c r="P501" s="13"/>
      <c r="Q501" s="13"/>
      <c r="R501" s="13"/>
    </row>
    <row r="502" spans="1:18" ht="13.8">
      <c r="A502" s="270"/>
      <c r="B502" s="270"/>
      <c r="C502" s="13"/>
      <c r="D502" s="13"/>
      <c r="E502" s="13"/>
      <c r="F502" s="271"/>
      <c r="G502" s="271"/>
      <c r="H502" s="270"/>
      <c r="I502" s="270"/>
      <c r="J502" s="13"/>
      <c r="K502" s="13"/>
      <c r="L502" s="13"/>
      <c r="M502" s="65"/>
      <c r="N502" s="13"/>
      <c r="O502" s="13"/>
      <c r="P502" s="13"/>
      <c r="Q502" s="13"/>
      <c r="R502" s="13"/>
    </row>
    <row r="503" spans="1:18" ht="13.8">
      <c r="A503" s="270"/>
      <c r="B503" s="270"/>
      <c r="C503" s="13"/>
      <c r="D503" s="13"/>
      <c r="E503" s="13"/>
      <c r="F503" s="271"/>
      <c r="G503" s="271"/>
      <c r="H503" s="270"/>
      <c r="I503" s="270"/>
      <c r="J503" s="13"/>
      <c r="K503" s="13"/>
      <c r="L503" s="13"/>
      <c r="M503" s="65"/>
      <c r="N503" s="13"/>
      <c r="O503" s="13"/>
      <c r="P503" s="13"/>
      <c r="Q503" s="13"/>
      <c r="R503" s="13"/>
    </row>
    <row r="504" spans="1:18" ht="13.8">
      <c r="A504" s="270"/>
      <c r="B504" s="270"/>
      <c r="C504" s="13"/>
      <c r="D504" s="13"/>
      <c r="E504" s="13"/>
      <c r="F504" s="271"/>
      <c r="G504" s="271"/>
      <c r="H504" s="270"/>
      <c r="I504" s="270"/>
      <c r="J504" s="13"/>
      <c r="K504" s="13"/>
      <c r="L504" s="13"/>
      <c r="M504" s="65"/>
      <c r="N504" s="13"/>
      <c r="O504" s="13"/>
      <c r="P504" s="13"/>
      <c r="Q504" s="13"/>
      <c r="R504" s="13"/>
    </row>
    <row r="505" spans="1:18" ht="13.8">
      <c r="A505" s="270"/>
      <c r="B505" s="270"/>
      <c r="C505" s="13"/>
      <c r="D505" s="13"/>
      <c r="E505" s="13"/>
      <c r="F505" s="271"/>
      <c r="G505" s="271"/>
      <c r="H505" s="270"/>
      <c r="I505" s="270"/>
      <c r="J505" s="13"/>
      <c r="K505" s="13"/>
      <c r="L505" s="13"/>
      <c r="M505" s="65"/>
      <c r="N505" s="13"/>
      <c r="O505" s="13"/>
      <c r="P505" s="13"/>
      <c r="Q505" s="13"/>
      <c r="R505" s="13"/>
    </row>
    <row r="506" spans="1:18" ht="13.8">
      <c r="A506" s="270"/>
      <c r="B506" s="270"/>
      <c r="C506" s="13"/>
      <c r="D506" s="13"/>
      <c r="E506" s="13"/>
      <c r="F506" s="271"/>
      <c r="G506" s="271"/>
      <c r="H506" s="270"/>
      <c r="I506" s="270"/>
      <c r="J506" s="13"/>
      <c r="K506" s="13"/>
      <c r="L506" s="13"/>
      <c r="M506" s="65"/>
      <c r="N506" s="13"/>
      <c r="O506" s="13"/>
      <c r="P506" s="13"/>
      <c r="Q506" s="13"/>
      <c r="R506" s="13"/>
    </row>
    <row r="507" spans="1:18" ht="13.8">
      <c r="A507" s="270"/>
      <c r="B507" s="270"/>
      <c r="C507" s="13"/>
      <c r="D507" s="13"/>
      <c r="E507" s="13"/>
      <c r="F507" s="271"/>
      <c r="G507" s="271"/>
      <c r="H507" s="270"/>
      <c r="I507" s="270"/>
      <c r="J507" s="13"/>
      <c r="K507" s="13"/>
      <c r="L507" s="13"/>
      <c r="M507" s="65"/>
      <c r="N507" s="13"/>
      <c r="O507" s="13"/>
      <c r="P507" s="13"/>
      <c r="Q507" s="13"/>
      <c r="R507" s="13"/>
    </row>
    <row r="508" spans="1:18" ht="13.8">
      <c r="A508" s="270"/>
      <c r="B508" s="270"/>
      <c r="C508" s="13"/>
      <c r="D508" s="13"/>
      <c r="E508" s="13"/>
      <c r="F508" s="271"/>
      <c r="G508" s="271"/>
      <c r="H508" s="270"/>
      <c r="I508" s="270"/>
      <c r="J508" s="13"/>
      <c r="K508" s="13"/>
      <c r="L508" s="13"/>
      <c r="M508" s="65"/>
      <c r="N508" s="13"/>
      <c r="O508" s="13"/>
      <c r="P508" s="13"/>
      <c r="Q508" s="13"/>
      <c r="R508" s="13"/>
    </row>
    <row r="509" spans="1:18" ht="13.8">
      <c r="A509" s="270"/>
      <c r="B509" s="270"/>
      <c r="C509" s="13"/>
      <c r="D509" s="13"/>
      <c r="E509" s="13"/>
      <c r="F509" s="271"/>
      <c r="G509" s="271"/>
      <c r="H509" s="270"/>
      <c r="I509" s="270"/>
      <c r="J509" s="13"/>
      <c r="K509" s="13"/>
      <c r="L509" s="13"/>
      <c r="M509" s="65"/>
      <c r="N509" s="13"/>
      <c r="O509" s="13"/>
      <c r="P509" s="13"/>
      <c r="Q509" s="13"/>
      <c r="R509" s="13"/>
    </row>
    <row r="510" spans="1:18" ht="13.8">
      <c r="A510" s="270"/>
      <c r="B510" s="270"/>
      <c r="C510" s="13"/>
      <c r="D510" s="13"/>
      <c r="E510" s="13"/>
      <c r="F510" s="271"/>
      <c r="G510" s="271"/>
      <c r="H510" s="270"/>
      <c r="I510" s="270"/>
      <c r="J510" s="13"/>
      <c r="K510" s="13"/>
      <c r="L510" s="13"/>
      <c r="M510" s="65"/>
      <c r="N510" s="13"/>
      <c r="O510" s="13"/>
      <c r="P510" s="13"/>
      <c r="Q510" s="13"/>
      <c r="R510" s="13"/>
    </row>
    <row r="511" spans="1:18" ht="13.8">
      <c r="A511" s="13"/>
      <c r="B511" s="13"/>
      <c r="C511" s="13"/>
      <c r="D511" s="13"/>
      <c r="E511" s="13"/>
      <c r="F511" s="271"/>
      <c r="G511" s="271"/>
      <c r="H511" s="13"/>
      <c r="I511" s="13"/>
      <c r="J511" s="13"/>
      <c r="K511" s="13"/>
      <c r="L511" s="13"/>
      <c r="M511" s="65"/>
      <c r="N511" s="13"/>
      <c r="O511" s="13"/>
      <c r="P511" s="13"/>
      <c r="Q511" s="13"/>
      <c r="R511" s="13"/>
    </row>
    <row r="512" spans="1:18" ht="13.8">
      <c r="A512" s="29" t="s">
        <v>155</v>
      </c>
      <c r="B512" s="13"/>
      <c r="C512" s="13"/>
      <c r="D512" s="29" t="s">
        <v>406</v>
      </c>
      <c r="E512" s="13"/>
      <c r="F512" s="271"/>
      <c r="G512" s="271"/>
      <c r="H512" s="13"/>
      <c r="I512" s="13"/>
      <c r="J512" s="13"/>
      <c r="K512" s="13"/>
      <c r="L512" s="13"/>
      <c r="M512" s="65"/>
      <c r="N512" s="13"/>
      <c r="O512" s="13"/>
      <c r="P512" s="13"/>
      <c r="Q512" s="13"/>
      <c r="R512" s="13"/>
    </row>
    <row r="513" spans="1:18" ht="13.8">
      <c r="A513" s="29" t="s">
        <v>358</v>
      </c>
      <c r="B513" s="29" t="s">
        <v>357</v>
      </c>
      <c r="C513" s="29"/>
      <c r="D513" s="29" t="s">
        <v>357</v>
      </c>
      <c r="E513" s="29" t="s">
        <v>358</v>
      </c>
      <c r="F513" s="271"/>
      <c r="G513" s="271"/>
      <c r="H513" s="13"/>
      <c r="I513" s="13"/>
      <c r="J513" s="13"/>
      <c r="K513" s="13"/>
      <c r="L513" s="13"/>
      <c r="M513" s="65"/>
      <c r="N513" s="13"/>
      <c r="O513" s="13"/>
      <c r="P513" s="13"/>
      <c r="Q513" s="13"/>
      <c r="R513" s="13"/>
    </row>
    <row r="514" spans="1:18" ht="13.8">
      <c r="A514" s="13" t="s">
        <v>359</v>
      </c>
      <c r="B514" s="13">
        <v>199</v>
      </c>
      <c r="C514" s="13"/>
      <c r="D514" s="13">
        <v>199</v>
      </c>
      <c r="E514" s="13" t="s">
        <v>359</v>
      </c>
      <c r="F514" s="271"/>
      <c r="G514" s="271"/>
      <c r="H514" s="13"/>
      <c r="I514" s="13"/>
      <c r="J514" s="13"/>
      <c r="K514" s="13"/>
      <c r="L514" s="13"/>
      <c r="M514" s="65"/>
      <c r="N514" s="13"/>
      <c r="O514" s="13"/>
      <c r="P514" s="13"/>
      <c r="Q514" s="13"/>
      <c r="R514" s="13"/>
    </row>
    <row r="515" spans="1:18" ht="13.8">
      <c r="A515" s="13" t="s">
        <v>360</v>
      </c>
      <c r="B515" s="13">
        <v>200</v>
      </c>
      <c r="C515" s="13"/>
      <c r="D515" s="13">
        <v>200</v>
      </c>
      <c r="E515" s="13" t="s">
        <v>360</v>
      </c>
      <c r="F515" s="271"/>
      <c r="G515" s="271"/>
      <c r="H515" s="13"/>
      <c r="I515" s="13"/>
      <c r="J515" s="13"/>
      <c r="K515" s="13"/>
      <c r="L515" s="13"/>
      <c r="M515" s="65"/>
      <c r="N515" s="13"/>
      <c r="O515" s="13"/>
      <c r="P515" s="13"/>
      <c r="Q515" s="13"/>
      <c r="R515" s="13"/>
    </row>
    <row r="516" spans="1:18" ht="13.8">
      <c r="A516" s="13" t="s">
        <v>361</v>
      </c>
      <c r="B516" s="13">
        <v>201</v>
      </c>
      <c r="C516" s="13"/>
      <c r="D516" s="13">
        <v>201</v>
      </c>
      <c r="E516" s="13" t="s">
        <v>361</v>
      </c>
      <c r="F516" s="271"/>
      <c r="G516" s="271"/>
      <c r="H516" s="13"/>
      <c r="I516" s="13"/>
      <c r="J516" s="13"/>
      <c r="K516" s="13"/>
      <c r="L516" s="13"/>
      <c r="M516" s="65"/>
      <c r="N516" s="13"/>
      <c r="O516" s="13"/>
      <c r="P516" s="13"/>
      <c r="Q516" s="13"/>
      <c r="R516" s="13"/>
    </row>
    <row r="517" spans="1:18" ht="13.8">
      <c r="A517" s="13" t="s">
        <v>362</v>
      </c>
      <c r="B517" s="13">
        <v>202</v>
      </c>
      <c r="C517" s="13"/>
      <c r="D517" s="13">
        <v>202</v>
      </c>
      <c r="E517" s="13" t="s">
        <v>362</v>
      </c>
      <c r="F517" s="271"/>
      <c r="G517" s="271"/>
      <c r="H517" s="13"/>
      <c r="I517" s="13"/>
      <c r="J517" s="13"/>
      <c r="K517" s="13"/>
      <c r="L517" s="13"/>
      <c r="M517" s="65"/>
      <c r="N517" s="13"/>
      <c r="O517" s="13"/>
      <c r="P517" s="13"/>
      <c r="Q517" s="13"/>
      <c r="R517" s="13"/>
    </row>
    <row r="518" spans="1:18" ht="13.8">
      <c r="A518" s="13" t="s">
        <v>363</v>
      </c>
      <c r="B518" s="13">
        <v>203</v>
      </c>
      <c r="C518" s="13"/>
      <c r="D518" s="13">
        <v>203</v>
      </c>
      <c r="E518" s="13" t="s">
        <v>363</v>
      </c>
      <c r="F518" s="271"/>
      <c r="G518" s="271"/>
      <c r="H518" s="13"/>
      <c r="I518" s="13"/>
      <c r="J518" s="13"/>
      <c r="K518" s="13"/>
      <c r="L518" s="13"/>
      <c r="M518" s="65"/>
      <c r="N518" s="13"/>
      <c r="O518" s="13"/>
      <c r="P518" s="13"/>
      <c r="Q518" s="13"/>
      <c r="R518" s="13"/>
    </row>
    <row r="519" spans="1:18" ht="13.8">
      <c r="A519" s="13" t="s">
        <v>364</v>
      </c>
      <c r="B519" s="13">
        <v>204</v>
      </c>
      <c r="C519" s="13"/>
      <c r="D519" s="13">
        <v>204</v>
      </c>
      <c r="E519" s="13" t="s">
        <v>364</v>
      </c>
      <c r="F519" s="271"/>
      <c r="G519" s="271"/>
      <c r="H519" s="13"/>
      <c r="I519" s="13"/>
      <c r="J519" s="13"/>
      <c r="K519" s="13"/>
      <c r="L519" s="13"/>
      <c r="M519" s="65"/>
      <c r="N519" s="13"/>
      <c r="O519" s="13"/>
      <c r="P519" s="13"/>
      <c r="Q519" s="13"/>
      <c r="R519" s="13"/>
    </row>
    <row r="520" spans="1:18" ht="13.8">
      <c r="A520" s="13" t="s">
        <v>365</v>
      </c>
      <c r="B520" s="13">
        <v>205</v>
      </c>
      <c r="C520" s="13"/>
      <c r="D520" s="13">
        <v>205</v>
      </c>
      <c r="E520" s="13" t="s">
        <v>365</v>
      </c>
      <c r="F520" s="271"/>
      <c r="G520" s="271"/>
      <c r="H520" s="13"/>
      <c r="I520" s="13"/>
      <c r="J520" s="13"/>
      <c r="K520" s="13"/>
      <c r="L520" s="13"/>
      <c r="M520" s="65"/>
      <c r="N520" s="13"/>
      <c r="O520" s="13"/>
      <c r="P520" s="13"/>
      <c r="Q520" s="13"/>
      <c r="R520" s="13"/>
    </row>
    <row r="521" spans="1:18" ht="13.8">
      <c r="A521" s="13" t="s">
        <v>366</v>
      </c>
      <c r="B521" s="13">
        <v>206</v>
      </c>
      <c r="C521" s="13"/>
      <c r="D521" s="13">
        <v>206</v>
      </c>
      <c r="E521" s="13" t="s">
        <v>366</v>
      </c>
      <c r="F521" s="271"/>
      <c r="G521" s="271"/>
      <c r="H521" s="13"/>
      <c r="I521" s="13"/>
      <c r="J521" s="13"/>
      <c r="K521" s="13"/>
      <c r="L521" s="13"/>
      <c r="M521" s="65"/>
      <c r="N521" s="13"/>
      <c r="O521" s="13"/>
      <c r="P521" s="13"/>
      <c r="Q521" s="13"/>
      <c r="R521" s="13"/>
    </row>
    <row r="522" spans="1:18" ht="13.8">
      <c r="A522" s="13" t="s">
        <v>400</v>
      </c>
      <c r="B522" s="13">
        <v>207</v>
      </c>
      <c r="C522" s="13"/>
      <c r="D522" s="13">
        <v>207</v>
      </c>
      <c r="E522" s="13" t="s">
        <v>400</v>
      </c>
      <c r="F522" s="271"/>
      <c r="G522" s="271"/>
      <c r="H522" s="13"/>
      <c r="I522" s="13"/>
      <c r="J522" s="13"/>
      <c r="K522" s="13"/>
      <c r="L522" s="13"/>
      <c r="M522" s="65"/>
      <c r="N522" s="13"/>
      <c r="O522" s="13"/>
      <c r="P522" s="13"/>
      <c r="Q522" s="13"/>
      <c r="R522" s="13"/>
    </row>
    <row r="523" spans="1:18" ht="13.8">
      <c r="A523" s="13" t="s">
        <v>367</v>
      </c>
      <c r="B523" s="13">
        <v>208</v>
      </c>
      <c r="C523" s="13"/>
      <c r="D523" s="13">
        <v>208</v>
      </c>
      <c r="E523" s="13" t="s">
        <v>367</v>
      </c>
      <c r="F523" s="271"/>
      <c r="G523" s="271"/>
      <c r="H523" s="13"/>
      <c r="I523" s="13"/>
      <c r="J523" s="13"/>
      <c r="K523" s="13"/>
      <c r="L523" s="13"/>
      <c r="M523" s="65"/>
      <c r="N523" s="13"/>
      <c r="O523" s="13"/>
      <c r="P523" s="13"/>
      <c r="Q523" s="13"/>
      <c r="R523" s="13"/>
    </row>
    <row r="524" spans="1:18" ht="13.8">
      <c r="A524" s="13" t="s">
        <v>368</v>
      </c>
      <c r="B524" s="13">
        <v>209</v>
      </c>
      <c r="C524" s="13"/>
      <c r="D524" s="13">
        <v>209</v>
      </c>
      <c r="E524" s="13" t="s">
        <v>368</v>
      </c>
      <c r="F524" s="271"/>
      <c r="G524" s="271"/>
      <c r="H524" s="13"/>
      <c r="I524" s="13"/>
      <c r="J524" s="13"/>
      <c r="K524" s="13"/>
      <c r="L524" s="13"/>
      <c r="M524" s="65"/>
      <c r="N524" s="13"/>
      <c r="O524" s="13"/>
      <c r="P524" s="13"/>
      <c r="Q524" s="13"/>
      <c r="R524" s="13"/>
    </row>
    <row r="525" spans="1:18" ht="13.8">
      <c r="A525" s="13" t="s">
        <v>369</v>
      </c>
      <c r="B525" s="13">
        <v>210</v>
      </c>
      <c r="C525" s="13"/>
      <c r="D525" s="13">
        <v>210</v>
      </c>
      <c r="E525" s="13" t="s">
        <v>369</v>
      </c>
      <c r="F525" s="271"/>
      <c r="G525" s="271"/>
      <c r="H525" s="13"/>
      <c r="I525" s="13"/>
      <c r="J525" s="13"/>
      <c r="K525" s="13"/>
      <c r="L525" s="13"/>
      <c r="M525" s="65"/>
      <c r="N525" s="13"/>
      <c r="O525" s="13"/>
      <c r="P525" s="13"/>
      <c r="Q525" s="13"/>
      <c r="R525" s="13"/>
    </row>
    <row r="526" spans="1:18" ht="13.8">
      <c r="A526" s="13" t="s">
        <v>370</v>
      </c>
      <c r="B526" s="13">
        <v>211</v>
      </c>
      <c r="C526" s="13"/>
      <c r="D526" s="13">
        <v>211</v>
      </c>
      <c r="E526" s="13" t="s">
        <v>370</v>
      </c>
      <c r="F526" s="271"/>
      <c r="G526" s="271"/>
      <c r="H526" s="13"/>
      <c r="I526" s="13"/>
      <c r="J526" s="13"/>
      <c r="K526" s="13"/>
      <c r="L526" s="13"/>
      <c r="M526" s="65"/>
      <c r="N526" s="13"/>
      <c r="O526" s="13"/>
      <c r="P526" s="13"/>
      <c r="Q526" s="13"/>
      <c r="R526" s="13"/>
    </row>
    <row r="527" spans="1:18" ht="13.8">
      <c r="A527" s="13" t="s">
        <v>371</v>
      </c>
      <c r="B527" s="13">
        <v>212</v>
      </c>
      <c r="C527" s="13"/>
      <c r="D527" s="13">
        <v>212</v>
      </c>
      <c r="E527" s="13" t="s">
        <v>371</v>
      </c>
      <c r="F527" s="271"/>
      <c r="G527" s="271"/>
      <c r="H527" s="13"/>
      <c r="I527" s="13"/>
      <c r="J527" s="13"/>
      <c r="K527" s="13"/>
      <c r="L527" s="13"/>
      <c r="M527" s="65"/>
      <c r="N527" s="13"/>
      <c r="O527" s="13"/>
      <c r="P527" s="13"/>
      <c r="Q527" s="13"/>
      <c r="R527" s="13"/>
    </row>
    <row r="528" spans="1:18" ht="13.8">
      <c r="A528" s="13" t="s">
        <v>401</v>
      </c>
      <c r="B528" s="13">
        <v>213</v>
      </c>
      <c r="C528" s="13"/>
      <c r="D528" s="13">
        <v>213</v>
      </c>
      <c r="E528" s="13" t="s">
        <v>401</v>
      </c>
      <c r="F528" s="271"/>
      <c r="G528" s="271"/>
      <c r="H528" s="13"/>
      <c r="I528" s="13"/>
      <c r="J528" s="13"/>
      <c r="K528" s="13"/>
      <c r="L528" s="13"/>
      <c r="M528" s="65"/>
      <c r="N528" s="13"/>
      <c r="O528" s="13"/>
      <c r="P528" s="13"/>
      <c r="Q528" s="13"/>
      <c r="R528" s="13"/>
    </row>
    <row r="529" spans="1:18" ht="13.8">
      <c r="A529" s="13" t="s">
        <v>372</v>
      </c>
      <c r="B529" s="13">
        <v>214</v>
      </c>
      <c r="C529" s="13"/>
      <c r="D529" s="13">
        <v>214</v>
      </c>
      <c r="E529" s="13" t="s">
        <v>372</v>
      </c>
      <c r="F529" s="271"/>
      <c r="G529" s="271"/>
      <c r="H529" s="13"/>
      <c r="I529" s="13"/>
      <c r="J529" s="13"/>
      <c r="K529" s="13"/>
      <c r="L529" s="13"/>
      <c r="M529" s="65"/>
      <c r="N529" s="13"/>
      <c r="O529" s="13"/>
      <c r="P529" s="13"/>
      <c r="Q529" s="13"/>
      <c r="R529" s="13"/>
    </row>
    <row r="530" spans="1:18" ht="13.8">
      <c r="A530" s="13" t="s">
        <v>373</v>
      </c>
      <c r="B530" s="13">
        <v>215</v>
      </c>
      <c r="C530" s="13"/>
      <c r="D530" s="13">
        <v>215</v>
      </c>
      <c r="E530" s="13" t="s">
        <v>373</v>
      </c>
      <c r="F530" s="271"/>
      <c r="G530" s="271"/>
      <c r="H530" s="13"/>
      <c r="I530" s="13"/>
      <c r="J530" s="13"/>
      <c r="K530" s="13"/>
      <c r="L530" s="13"/>
      <c r="M530" s="65"/>
      <c r="N530" s="13"/>
      <c r="O530" s="13"/>
      <c r="P530" s="13"/>
      <c r="Q530" s="13"/>
      <c r="R530" s="13"/>
    </row>
    <row r="531" spans="1:18" ht="13.8">
      <c r="A531" s="13" t="s">
        <v>374</v>
      </c>
      <c r="B531" s="13">
        <v>216</v>
      </c>
      <c r="C531" s="13"/>
      <c r="D531" s="13">
        <v>216</v>
      </c>
      <c r="E531" s="13" t="s">
        <v>374</v>
      </c>
      <c r="F531" s="271"/>
      <c r="G531" s="271"/>
      <c r="H531" s="13"/>
      <c r="I531" s="13"/>
      <c r="J531" s="13"/>
      <c r="K531" s="13"/>
      <c r="L531" s="13"/>
      <c r="M531" s="65"/>
      <c r="N531" s="13"/>
      <c r="O531" s="13"/>
      <c r="P531" s="13"/>
      <c r="Q531" s="13"/>
      <c r="R531" s="13"/>
    </row>
    <row r="532" spans="1:18" ht="13.8">
      <c r="A532" s="13" t="s">
        <v>375</v>
      </c>
      <c r="B532" s="13">
        <v>217</v>
      </c>
      <c r="C532" s="13"/>
      <c r="D532" s="13">
        <v>217</v>
      </c>
      <c r="E532" s="13" t="s">
        <v>375</v>
      </c>
      <c r="F532" s="271"/>
      <c r="G532" s="271"/>
      <c r="H532" s="13"/>
      <c r="I532" s="13"/>
      <c r="J532" s="13"/>
      <c r="K532" s="13"/>
      <c r="L532" s="13"/>
      <c r="M532" s="65"/>
      <c r="N532" s="13"/>
      <c r="O532" s="13"/>
      <c r="P532" s="13"/>
      <c r="Q532" s="13"/>
      <c r="R532" s="13"/>
    </row>
    <row r="533" spans="1:18" ht="13.8">
      <c r="A533" s="13" t="s">
        <v>402</v>
      </c>
      <c r="B533" s="13">
        <v>218</v>
      </c>
      <c r="C533" s="13"/>
      <c r="D533" s="13">
        <v>218</v>
      </c>
      <c r="E533" s="13" t="s">
        <v>402</v>
      </c>
      <c r="F533" s="271"/>
      <c r="G533" s="271"/>
      <c r="H533" s="13"/>
      <c r="I533" s="13"/>
      <c r="J533" s="13"/>
      <c r="K533" s="13"/>
      <c r="L533" s="13"/>
      <c r="M533" s="65"/>
      <c r="N533" s="13"/>
      <c r="O533" s="13"/>
      <c r="P533" s="13"/>
      <c r="Q533" s="13"/>
      <c r="R533" s="13"/>
    </row>
    <row r="534" spans="1:18" ht="13.8">
      <c r="A534" s="13" t="s">
        <v>376</v>
      </c>
      <c r="B534" s="13">
        <v>219</v>
      </c>
      <c r="C534" s="13"/>
      <c r="D534" s="13">
        <v>219</v>
      </c>
      <c r="E534" s="13" t="s">
        <v>376</v>
      </c>
      <c r="F534" s="271"/>
      <c r="G534" s="271"/>
      <c r="H534" s="13"/>
      <c r="I534" s="13"/>
      <c r="J534" s="13"/>
      <c r="K534" s="13"/>
      <c r="L534" s="13"/>
      <c r="M534" s="65"/>
      <c r="N534" s="13"/>
      <c r="O534" s="13"/>
      <c r="P534" s="13"/>
      <c r="Q534" s="13"/>
      <c r="R534" s="13"/>
    </row>
    <row r="535" spans="1:18" ht="13.8">
      <c r="A535" s="13" t="s">
        <v>377</v>
      </c>
      <c r="B535" s="13">
        <v>220</v>
      </c>
      <c r="C535" s="13"/>
      <c r="D535" s="13">
        <v>220</v>
      </c>
      <c r="E535" s="13" t="s">
        <v>377</v>
      </c>
      <c r="F535" s="271"/>
      <c r="G535" s="271"/>
      <c r="H535" s="13"/>
      <c r="I535" s="13"/>
      <c r="J535" s="13"/>
      <c r="K535" s="13"/>
      <c r="L535" s="13"/>
      <c r="M535" s="65"/>
      <c r="N535" s="13"/>
      <c r="O535" s="13"/>
      <c r="P535" s="13"/>
      <c r="Q535" s="13"/>
      <c r="R535" s="13"/>
    </row>
    <row r="536" spans="1:18" ht="13.8">
      <c r="A536" s="13" t="s">
        <v>378</v>
      </c>
      <c r="B536" s="13">
        <v>221</v>
      </c>
      <c r="C536" s="13"/>
      <c r="D536" s="13">
        <v>221</v>
      </c>
      <c r="E536" s="13" t="s">
        <v>378</v>
      </c>
      <c r="F536" s="271"/>
      <c r="G536" s="271"/>
      <c r="H536" s="13"/>
      <c r="I536" s="13"/>
      <c r="J536" s="13"/>
      <c r="K536" s="13"/>
      <c r="L536" s="13"/>
      <c r="M536" s="65"/>
      <c r="N536" s="13"/>
      <c r="O536" s="13"/>
      <c r="P536" s="13"/>
      <c r="Q536" s="13"/>
      <c r="R536" s="13"/>
    </row>
    <row r="537" spans="1:18" ht="13.8">
      <c r="A537" s="13" t="s">
        <v>379</v>
      </c>
      <c r="B537" s="13">
        <v>222</v>
      </c>
      <c r="C537" s="13"/>
      <c r="D537" s="13">
        <v>222</v>
      </c>
      <c r="E537" s="13" t="s">
        <v>379</v>
      </c>
      <c r="F537" s="271"/>
      <c r="G537" s="271"/>
      <c r="H537" s="13"/>
      <c r="I537" s="13"/>
      <c r="J537" s="13"/>
      <c r="K537" s="13"/>
      <c r="L537" s="13"/>
      <c r="M537" s="65"/>
      <c r="N537" s="13"/>
      <c r="O537" s="13"/>
      <c r="P537" s="13"/>
      <c r="Q537" s="13"/>
      <c r="R537" s="13"/>
    </row>
    <row r="538" spans="1:18" ht="13.8">
      <c r="A538" s="13" t="s">
        <v>380</v>
      </c>
      <c r="B538" s="13">
        <v>223</v>
      </c>
      <c r="C538" s="13"/>
      <c r="D538" s="13">
        <v>223</v>
      </c>
      <c r="E538" s="13" t="s">
        <v>380</v>
      </c>
      <c r="F538" s="271"/>
      <c r="G538" s="271"/>
      <c r="H538" s="13"/>
      <c r="I538" s="13"/>
      <c r="J538" s="13"/>
      <c r="K538" s="13"/>
      <c r="L538" s="13"/>
      <c r="M538" s="65"/>
      <c r="N538" s="13"/>
      <c r="O538" s="13"/>
      <c r="P538" s="13"/>
      <c r="Q538" s="13"/>
      <c r="R538" s="13"/>
    </row>
    <row r="539" spans="1:18" ht="13.8">
      <c r="A539" s="13" t="s">
        <v>403</v>
      </c>
      <c r="B539" s="13">
        <v>224</v>
      </c>
      <c r="C539" s="13"/>
      <c r="D539" s="13">
        <v>224</v>
      </c>
      <c r="E539" s="13" t="s">
        <v>403</v>
      </c>
      <c r="F539" s="271"/>
      <c r="G539" s="271"/>
      <c r="H539" s="13"/>
      <c r="I539" s="13"/>
      <c r="J539" s="13"/>
      <c r="K539" s="13"/>
      <c r="L539" s="13"/>
      <c r="M539" s="65"/>
      <c r="N539" s="13"/>
      <c r="O539" s="13"/>
      <c r="P539" s="13"/>
      <c r="Q539" s="13"/>
      <c r="R539" s="13"/>
    </row>
    <row r="540" spans="1:18" ht="13.8">
      <c r="A540" s="13" t="s">
        <v>381</v>
      </c>
      <c r="B540" s="13">
        <v>225</v>
      </c>
      <c r="C540" s="13"/>
      <c r="D540" s="13">
        <v>225</v>
      </c>
      <c r="E540" s="13" t="s">
        <v>381</v>
      </c>
      <c r="F540" s="271"/>
      <c r="G540" s="271"/>
      <c r="H540" s="13"/>
      <c r="I540" s="13"/>
      <c r="J540" s="13"/>
      <c r="K540" s="13"/>
      <c r="L540" s="13"/>
      <c r="M540" s="65"/>
      <c r="N540" s="13"/>
      <c r="O540" s="13"/>
      <c r="P540" s="13"/>
      <c r="Q540" s="13"/>
      <c r="R540" s="13"/>
    </row>
    <row r="541" spans="1:18" ht="13.8">
      <c r="A541" s="13" t="s">
        <v>382</v>
      </c>
      <c r="B541" s="13">
        <v>226</v>
      </c>
      <c r="C541" s="13"/>
      <c r="D541" s="13">
        <v>226</v>
      </c>
      <c r="E541" s="13" t="s">
        <v>382</v>
      </c>
      <c r="F541" s="271"/>
      <c r="G541" s="271"/>
      <c r="H541" s="13"/>
      <c r="I541" s="13"/>
      <c r="J541" s="13"/>
      <c r="K541" s="13"/>
      <c r="L541" s="13"/>
      <c r="M541" s="65"/>
      <c r="N541" s="13"/>
      <c r="O541" s="13"/>
      <c r="P541" s="13"/>
      <c r="Q541" s="13"/>
      <c r="R541" s="13"/>
    </row>
    <row r="542" spans="1:18" ht="13.8">
      <c r="A542" s="13" t="s">
        <v>383</v>
      </c>
      <c r="B542" s="13">
        <v>227</v>
      </c>
      <c r="C542" s="13"/>
      <c r="D542" s="13">
        <v>227</v>
      </c>
      <c r="E542" s="13" t="s">
        <v>383</v>
      </c>
      <c r="F542" s="271"/>
      <c r="G542" s="271"/>
      <c r="H542" s="13"/>
      <c r="I542" s="13"/>
      <c r="J542" s="13"/>
      <c r="K542" s="13"/>
      <c r="L542" s="13"/>
      <c r="M542" s="65"/>
      <c r="N542" s="13"/>
      <c r="O542" s="13"/>
      <c r="P542" s="13"/>
      <c r="Q542" s="13"/>
      <c r="R542" s="13"/>
    </row>
    <row r="543" spans="1:18" ht="13.8">
      <c r="A543" s="13" t="s">
        <v>384</v>
      </c>
      <c r="B543" s="13">
        <v>228</v>
      </c>
      <c r="C543" s="13"/>
      <c r="D543" s="13">
        <v>228</v>
      </c>
      <c r="E543" s="13" t="s">
        <v>384</v>
      </c>
      <c r="F543" s="271"/>
      <c r="G543" s="271"/>
      <c r="H543" s="13"/>
      <c r="I543" s="13"/>
      <c r="J543" s="13"/>
      <c r="K543" s="13"/>
      <c r="L543" s="13"/>
      <c r="M543" s="65"/>
      <c r="N543" s="13"/>
      <c r="O543" s="13"/>
      <c r="P543" s="13"/>
      <c r="Q543" s="13"/>
      <c r="R543" s="13"/>
    </row>
    <row r="544" spans="1:18" ht="13.8">
      <c r="A544" s="13" t="s">
        <v>385</v>
      </c>
      <c r="B544" s="13">
        <v>229</v>
      </c>
      <c r="C544" s="13"/>
      <c r="D544" s="13">
        <v>229</v>
      </c>
      <c r="E544" s="13" t="s">
        <v>385</v>
      </c>
      <c r="F544" s="271"/>
      <c r="G544" s="271"/>
      <c r="H544" s="13"/>
      <c r="I544" s="13"/>
      <c r="J544" s="13"/>
      <c r="K544" s="13"/>
      <c r="L544" s="13"/>
      <c r="M544" s="65"/>
      <c r="N544" s="13"/>
      <c r="O544" s="13"/>
      <c r="P544" s="13"/>
      <c r="Q544" s="13"/>
      <c r="R544" s="13"/>
    </row>
    <row r="545" spans="1:18" ht="13.8">
      <c r="A545" s="13" t="s">
        <v>386</v>
      </c>
      <c r="B545" s="13">
        <v>230</v>
      </c>
      <c r="C545" s="13"/>
      <c r="D545" s="13">
        <v>230</v>
      </c>
      <c r="E545" s="13" t="s">
        <v>386</v>
      </c>
      <c r="F545" s="271"/>
      <c r="G545" s="271"/>
      <c r="H545" s="13"/>
      <c r="I545" s="13"/>
      <c r="J545" s="13"/>
      <c r="K545" s="13"/>
      <c r="L545" s="13"/>
      <c r="M545" s="65"/>
      <c r="N545" s="13"/>
      <c r="O545" s="13"/>
      <c r="P545" s="13"/>
      <c r="Q545" s="13"/>
      <c r="R545" s="13"/>
    </row>
    <row r="546" spans="1:18" ht="13.8">
      <c r="A546" s="13" t="s">
        <v>389</v>
      </c>
      <c r="B546" s="13">
        <v>231</v>
      </c>
      <c r="C546" s="13"/>
      <c r="D546" s="13">
        <v>231</v>
      </c>
      <c r="E546" s="13" t="s">
        <v>389</v>
      </c>
      <c r="F546" s="271"/>
      <c r="G546" s="271"/>
      <c r="H546" s="13"/>
      <c r="I546" s="13"/>
      <c r="J546" s="13"/>
      <c r="K546" s="13"/>
      <c r="L546" s="13"/>
      <c r="M546" s="65"/>
      <c r="N546" s="13"/>
      <c r="O546" s="13"/>
      <c r="P546" s="13"/>
      <c r="Q546" s="13"/>
      <c r="R546" s="13"/>
    </row>
    <row r="547" spans="1:18" ht="13.8">
      <c r="A547" s="13" t="s">
        <v>387</v>
      </c>
      <c r="B547" s="13">
        <v>232</v>
      </c>
      <c r="C547" s="13"/>
      <c r="D547" s="13">
        <v>232</v>
      </c>
      <c r="E547" s="13" t="s">
        <v>387</v>
      </c>
      <c r="F547" s="271"/>
      <c r="G547" s="271"/>
      <c r="H547" s="13"/>
      <c r="I547" s="13"/>
      <c r="J547" s="13"/>
      <c r="K547" s="13"/>
      <c r="L547" s="13"/>
      <c r="M547" s="65"/>
      <c r="N547" s="13"/>
      <c r="O547" s="13"/>
      <c r="P547" s="13"/>
      <c r="Q547" s="13"/>
      <c r="R547" s="13"/>
    </row>
    <row r="548" spans="1:18" ht="13.8">
      <c r="A548" s="13" t="s">
        <v>388</v>
      </c>
      <c r="B548" s="13">
        <v>233</v>
      </c>
      <c r="C548" s="13"/>
      <c r="D548" s="13">
        <v>233</v>
      </c>
      <c r="E548" s="13" t="s">
        <v>388</v>
      </c>
      <c r="F548" s="271"/>
      <c r="G548" s="271"/>
      <c r="H548" s="13"/>
      <c r="I548" s="13"/>
      <c r="J548" s="13"/>
      <c r="K548" s="13"/>
      <c r="L548" s="13"/>
      <c r="M548" s="65"/>
      <c r="N548" s="13"/>
      <c r="O548" s="13"/>
      <c r="P548" s="13"/>
      <c r="Q548" s="13"/>
      <c r="R548" s="13"/>
    </row>
    <row r="549" spans="1:18" ht="13.8">
      <c r="A549" s="13" t="s">
        <v>390</v>
      </c>
      <c r="B549" s="13">
        <v>234</v>
      </c>
      <c r="C549" s="13"/>
      <c r="D549" s="13">
        <v>234</v>
      </c>
      <c r="E549" s="13" t="s">
        <v>390</v>
      </c>
      <c r="F549" s="271"/>
      <c r="G549" s="271"/>
      <c r="H549" s="13"/>
      <c r="I549" s="13"/>
      <c r="J549" s="13"/>
      <c r="K549" s="13"/>
      <c r="L549" s="13"/>
      <c r="M549" s="65"/>
      <c r="N549" s="13"/>
      <c r="O549" s="13"/>
      <c r="P549" s="13"/>
      <c r="Q549" s="13"/>
      <c r="R549" s="13"/>
    </row>
    <row r="550" spans="1:18" ht="13.8">
      <c r="A550" s="13" t="s">
        <v>404</v>
      </c>
      <c r="B550" s="13">
        <v>235</v>
      </c>
      <c r="C550" s="13"/>
      <c r="D550" s="13">
        <v>235</v>
      </c>
      <c r="E550" s="13" t="s">
        <v>404</v>
      </c>
      <c r="F550" s="271"/>
      <c r="G550" s="271"/>
      <c r="H550" s="13"/>
      <c r="I550" s="13"/>
      <c r="J550" s="13"/>
      <c r="K550" s="13"/>
      <c r="L550" s="13"/>
      <c r="M550" s="65"/>
      <c r="N550" s="13"/>
      <c r="O550" s="13"/>
      <c r="P550" s="13"/>
      <c r="Q550" s="13"/>
      <c r="R550" s="13"/>
    </row>
    <row r="551" spans="1:18" ht="13.8">
      <c r="A551" s="13" t="s">
        <v>391</v>
      </c>
      <c r="B551" s="13">
        <v>236</v>
      </c>
      <c r="C551" s="13"/>
      <c r="D551" s="13">
        <v>236</v>
      </c>
      <c r="E551" s="13" t="s">
        <v>391</v>
      </c>
      <c r="F551" s="271"/>
      <c r="G551" s="271"/>
      <c r="H551" s="13"/>
      <c r="I551" s="13"/>
      <c r="J551" s="13"/>
      <c r="K551" s="13"/>
      <c r="L551" s="13"/>
      <c r="M551" s="65"/>
      <c r="N551" s="13"/>
      <c r="O551" s="13"/>
      <c r="P551" s="13"/>
      <c r="Q551" s="13"/>
      <c r="R551" s="13"/>
    </row>
    <row r="552" spans="1:18" ht="13.8">
      <c r="A552" s="13" t="s">
        <v>392</v>
      </c>
      <c r="B552" s="13">
        <v>237</v>
      </c>
      <c r="C552" s="13"/>
      <c r="D552" s="13">
        <v>237</v>
      </c>
      <c r="E552" s="13" t="s">
        <v>392</v>
      </c>
      <c r="F552" s="271"/>
      <c r="G552" s="271"/>
      <c r="H552" s="13"/>
      <c r="I552" s="13"/>
      <c r="J552" s="13"/>
      <c r="K552" s="13"/>
      <c r="L552" s="13"/>
      <c r="M552" s="65"/>
      <c r="N552" s="13"/>
      <c r="O552" s="13"/>
      <c r="P552" s="13"/>
      <c r="Q552" s="13"/>
      <c r="R552" s="13"/>
    </row>
    <row r="553" spans="1:18" ht="13.8">
      <c r="A553" s="13" t="s">
        <v>393</v>
      </c>
      <c r="B553" s="13">
        <v>238</v>
      </c>
      <c r="C553" s="13"/>
      <c r="D553" s="13">
        <v>238</v>
      </c>
      <c r="E553" s="13" t="s">
        <v>393</v>
      </c>
      <c r="F553" s="271"/>
      <c r="G553" s="271"/>
      <c r="H553" s="13"/>
      <c r="I553" s="13"/>
      <c r="J553" s="13"/>
      <c r="K553" s="13"/>
      <c r="L553" s="13"/>
      <c r="M553" s="65"/>
      <c r="N553" s="13"/>
      <c r="O553" s="13"/>
      <c r="P553" s="13"/>
      <c r="Q553" s="13"/>
      <c r="R553" s="13"/>
    </row>
    <row r="554" spans="1:18" ht="13.8">
      <c r="A554" s="13" t="s">
        <v>394</v>
      </c>
      <c r="B554" s="13">
        <v>239</v>
      </c>
      <c r="C554" s="13"/>
      <c r="D554" s="13">
        <v>239</v>
      </c>
      <c r="E554" s="13" t="s">
        <v>394</v>
      </c>
      <c r="F554" s="271"/>
      <c r="G554" s="271"/>
      <c r="H554" s="13"/>
      <c r="I554" s="13"/>
      <c r="J554" s="13"/>
      <c r="K554" s="13"/>
      <c r="L554" s="13"/>
      <c r="M554" s="65"/>
      <c r="N554" s="13"/>
      <c r="O554" s="13"/>
      <c r="P554" s="13"/>
      <c r="Q554" s="13"/>
      <c r="R554" s="13"/>
    </row>
    <row r="555" spans="1:18" ht="13.8">
      <c r="A555" s="13" t="s">
        <v>395</v>
      </c>
      <c r="B555" s="13">
        <v>240</v>
      </c>
      <c r="C555" s="13"/>
      <c r="D555" s="13">
        <v>240</v>
      </c>
      <c r="E555" s="13" t="s">
        <v>395</v>
      </c>
      <c r="F555" s="271"/>
      <c r="G555" s="271"/>
      <c r="H555" s="13"/>
      <c r="I555" s="13"/>
      <c r="J555" s="13"/>
      <c r="K555" s="13"/>
      <c r="L555" s="13"/>
      <c r="M555" s="65"/>
      <c r="N555" s="13"/>
      <c r="O555" s="13"/>
      <c r="P555" s="13"/>
      <c r="Q555" s="13"/>
      <c r="R555" s="13"/>
    </row>
    <row r="556" spans="1:18" ht="13.8">
      <c r="A556" s="13" t="s">
        <v>396</v>
      </c>
      <c r="B556" s="13">
        <v>241</v>
      </c>
      <c r="C556" s="13"/>
      <c r="D556" s="13">
        <v>241</v>
      </c>
      <c r="E556" s="13" t="s">
        <v>396</v>
      </c>
      <c r="F556" s="271"/>
      <c r="G556" s="271"/>
      <c r="H556" s="13"/>
      <c r="I556" s="13"/>
      <c r="J556" s="13"/>
      <c r="K556" s="13"/>
      <c r="L556" s="13"/>
      <c r="M556" s="65"/>
      <c r="N556" s="13"/>
      <c r="O556" s="13"/>
      <c r="P556" s="13"/>
      <c r="Q556" s="13"/>
      <c r="R556" s="13"/>
    </row>
    <row r="557" spans="1:18" ht="13.8">
      <c r="A557" s="13" t="s">
        <v>397</v>
      </c>
      <c r="B557" s="13">
        <v>242</v>
      </c>
      <c r="C557" s="13"/>
      <c r="D557" s="13">
        <v>242</v>
      </c>
      <c r="E557" s="13" t="s">
        <v>397</v>
      </c>
      <c r="F557" s="271"/>
      <c r="G557" s="271"/>
      <c r="H557" s="13"/>
      <c r="I557" s="13"/>
      <c r="J557" s="13"/>
      <c r="K557" s="13"/>
      <c r="L557" s="13"/>
      <c r="M557" s="65"/>
      <c r="N557" s="13"/>
      <c r="O557" s="13"/>
      <c r="P557" s="13"/>
      <c r="Q557" s="13"/>
      <c r="R557" s="13"/>
    </row>
    <row r="558" spans="1:18" ht="13.8">
      <c r="A558" s="13" t="s">
        <v>398</v>
      </c>
      <c r="B558" s="13">
        <v>243</v>
      </c>
      <c r="C558" s="13"/>
      <c r="D558" s="13">
        <v>243</v>
      </c>
      <c r="E558" s="13" t="s">
        <v>398</v>
      </c>
      <c r="F558" s="271"/>
      <c r="G558" s="271"/>
      <c r="H558" s="13"/>
      <c r="I558" s="13"/>
      <c r="J558" s="13"/>
      <c r="K558" s="13"/>
      <c r="L558" s="13"/>
      <c r="M558" s="65"/>
      <c r="N558" s="13"/>
      <c r="O558" s="13"/>
      <c r="P558" s="13"/>
      <c r="Q558" s="13"/>
      <c r="R558" s="13"/>
    </row>
    <row r="559" spans="1:18" ht="13.8">
      <c r="A559" s="13" t="s">
        <v>399</v>
      </c>
      <c r="B559" s="13">
        <v>244</v>
      </c>
      <c r="C559" s="13"/>
      <c r="D559" s="13">
        <v>244</v>
      </c>
      <c r="E559" s="13" t="s">
        <v>399</v>
      </c>
      <c r="F559" s="271"/>
      <c r="G559" s="271"/>
      <c r="H559" s="13"/>
      <c r="I559" s="13"/>
      <c r="J559" s="13"/>
      <c r="K559" s="13"/>
      <c r="L559" s="13"/>
      <c r="M559" s="65"/>
      <c r="N559" s="13"/>
      <c r="O559" s="13"/>
      <c r="P559" s="13"/>
      <c r="Q559" s="13"/>
      <c r="R559" s="13"/>
    </row>
    <row r="560" spans="1:18" ht="13.8">
      <c r="A560" s="13" t="s">
        <v>405</v>
      </c>
      <c r="B560" s="13">
        <v>245</v>
      </c>
      <c r="C560" s="13"/>
      <c r="D560" s="13">
        <v>245</v>
      </c>
      <c r="E560" s="13" t="s">
        <v>405</v>
      </c>
      <c r="F560" s="271"/>
      <c r="G560" s="271"/>
      <c r="H560" s="13"/>
      <c r="I560" s="13"/>
      <c r="J560" s="13"/>
      <c r="K560" s="13"/>
      <c r="L560" s="13"/>
      <c r="M560" s="65"/>
      <c r="N560" s="13"/>
      <c r="O560" s="13"/>
      <c r="P560" s="13"/>
      <c r="Q560" s="13"/>
      <c r="R560" s="13"/>
    </row>
    <row r="561" spans="1:18" ht="13.8">
      <c r="A561" s="13"/>
      <c r="B561" s="13"/>
      <c r="C561" s="13"/>
      <c r="D561" s="13"/>
      <c r="E561" s="13"/>
      <c r="F561" s="271"/>
      <c r="G561" s="271"/>
      <c r="H561" s="13"/>
      <c r="I561" s="13"/>
      <c r="J561" s="13"/>
      <c r="K561" s="13"/>
      <c r="L561" s="13"/>
      <c r="M561" s="65"/>
      <c r="N561" s="13"/>
      <c r="O561" s="13"/>
      <c r="P561" s="13"/>
      <c r="Q561" s="13"/>
      <c r="R561" s="13"/>
    </row>
  </sheetData>
  <sheetProtection algorithmName="SHA-512" hashValue="su0pNvmp55c/FME/cv/54282zTNavMXdtyu2oCt0WNbMXrlkUNFtAJH9HFpO0L3pjusoPGxXkvwbzYtQUzG59w==" saltValue="nq7+UjZJyQ9JqgPpppVxZg==" spinCount="100000" sheet="1" objects="1" scenarios="1"/>
  <sortState ref="E71:H510">
    <sortCondition ref="E71:E510"/>
  </sortState>
  <pageMargins left="0.25" right="0.25" top="0.75" bottom="0.75" header="0.3" footer="0.3"/>
  <pageSetup scale="46" fitToHeight="0" orientation="landscape"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Y75"/>
  <sheetViews>
    <sheetView showGridLines="0" zoomScaleNormal="100" workbookViewId="0">
      <selection activeCell="K4" sqref="K4:S4"/>
    </sheetView>
  </sheetViews>
  <sheetFormatPr defaultColWidth="0" defaultRowHeight="12.75" customHeight="1" zeroHeight="1"/>
  <cols>
    <col min="1" max="1" width="6.44140625" style="644" customWidth="1"/>
    <col min="2" max="2" width="6" style="644" customWidth="1"/>
    <col min="3" max="3" width="7.88671875" style="644" customWidth="1"/>
    <col min="4" max="4" width="6.6640625" style="644" customWidth="1"/>
    <col min="5" max="5" width="7.6640625" style="644" customWidth="1"/>
    <col min="6" max="6" width="0.88671875" style="644" customWidth="1"/>
    <col min="7" max="7" width="9.33203125" style="644" customWidth="1"/>
    <col min="8" max="8" width="0.88671875" style="644" customWidth="1"/>
    <col min="9" max="9" width="7.44140625" style="644" customWidth="1"/>
    <col min="10" max="10" width="8.44140625" style="644" customWidth="1"/>
    <col min="11" max="11" width="8.109375" style="644" customWidth="1"/>
    <col min="12" max="12" width="0.88671875" style="644" customWidth="1"/>
    <col min="13" max="13" width="7" style="644" customWidth="1"/>
    <col min="14" max="14" width="0.88671875" style="644" customWidth="1"/>
    <col min="15" max="15" width="8.44140625" style="644" customWidth="1"/>
    <col min="16" max="16" width="0.88671875" style="644" customWidth="1"/>
    <col min="17" max="17" width="8.44140625" style="644" customWidth="1"/>
    <col min="18" max="18" width="0.88671875" style="644" customWidth="1"/>
    <col min="19" max="19" width="7.6640625" style="644" customWidth="1"/>
    <col min="20" max="20" width="0.88671875" style="644" customWidth="1"/>
    <col min="21" max="21" width="7.33203125" style="644" customWidth="1"/>
    <col min="22" max="22" width="0.88671875" style="644" customWidth="1"/>
    <col min="23" max="23" width="7.109375" style="644" customWidth="1"/>
    <col min="24" max="24" width="10.33203125" style="644" customWidth="1"/>
    <col min="25" max="25" width="1.88671875" style="644" customWidth="1"/>
    <col min="26" max="16384" width="9.109375" hidden="1"/>
  </cols>
  <sheetData>
    <row r="1" spans="1:25" ht="15.6">
      <c r="A1"/>
      <c r="B1" s="768" t="s">
        <v>13</v>
      </c>
      <c r="C1" s="768"/>
      <c r="D1" s="768"/>
      <c r="E1" s="768"/>
      <c r="F1" s="768"/>
      <c r="G1" s="768"/>
      <c r="H1" s="768"/>
      <c r="I1" s="768"/>
      <c r="J1" s="768"/>
      <c r="K1" s="768"/>
      <c r="L1" s="768"/>
      <c r="M1" s="768"/>
      <c r="N1" s="768"/>
      <c r="O1" s="768"/>
      <c r="P1" s="768"/>
      <c r="Q1" s="768"/>
      <c r="R1" s="768"/>
      <c r="S1" s="768"/>
      <c r="T1" s="768"/>
      <c r="U1" s="768"/>
      <c r="V1" s="768"/>
      <c r="W1" s="768"/>
      <c r="X1" s="768"/>
      <c r="Y1"/>
    </row>
    <row r="2" spans="1:25" ht="15.6">
      <c r="A2"/>
      <c r="B2" s="768" t="s">
        <v>653</v>
      </c>
      <c r="C2" s="768"/>
      <c r="D2" s="768"/>
      <c r="E2" s="768"/>
      <c r="F2" s="768"/>
      <c r="G2" s="768"/>
      <c r="H2" s="768"/>
      <c r="I2" s="768"/>
      <c r="J2" s="768"/>
      <c r="K2" s="768"/>
      <c r="L2" s="768"/>
      <c r="M2" s="768"/>
      <c r="N2" s="768"/>
      <c r="O2" s="768"/>
      <c r="P2" s="768"/>
      <c r="Q2" s="768"/>
      <c r="R2" s="768"/>
      <c r="S2" s="768"/>
      <c r="T2" s="768"/>
      <c r="U2" s="768"/>
      <c r="V2" s="768"/>
      <c r="W2" s="768"/>
      <c r="X2" s="768"/>
      <c r="Y2"/>
    </row>
    <row r="3" spans="1:25" ht="6" customHeight="1">
      <c r="A3"/>
      <c r="B3" s="3"/>
      <c r="C3" s="3"/>
      <c r="D3" s="3"/>
      <c r="E3" s="3"/>
      <c r="F3" s="3"/>
      <c r="G3" s="3"/>
      <c r="H3" s="3"/>
      <c r="I3" s="3"/>
      <c r="J3" s="3"/>
      <c r="K3" s="3"/>
      <c r="L3" s="3"/>
      <c r="M3" s="3"/>
      <c r="N3" s="3"/>
      <c r="O3" s="3"/>
      <c r="P3" s="3"/>
      <c r="Q3" s="3"/>
      <c r="R3" s="3"/>
      <c r="S3" s="3"/>
      <c r="T3" s="3"/>
      <c r="U3" s="3"/>
      <c r="V3" s="3"/>
      <c r="W3" s="3"/>
      <c r="X3" s="3"/>
      <c r="Y3"/>
    </row>
    <row r="4" spans="1:25" ht="13.8">
      <c r="A4"/>
      <c r="B4" s="154" t="s">
        <v>125</v>
      </c>
      <c r="C4" s="155"/>
      <c r="D4" s="155"/>
      <c r="E4" s="780" t="s">
        <v>265</v>
      </c>
      <c r="F4" s="780"/>
      <c r="G4" s="781"/>
      <c r="H4" s="5"/>
      <c r="I4" s="5" t="s">
        <v>98</v>
      </c>
      <c r="J4" s="6"/>
      <c r="K4" s="769"/>
      <c r="L4" s="770"/>
      <c r="M4" s="770"/>
      <c r="N4" s="770"/>
      <c r="O4" s="770"/>
      <c r="P4" s="770"/>
      <c r="Q4" s="770"/>
      <c r="R4" s="770"/>
      <c r="S4" s="771"/>
      <c r="T4" s="58"/>
      <c r="U4" s="77" t="s">
        <v>12</v>
      </c>
      <c r="V4" s="772"/>
      <c r="W4" s="773"/>
      <c r="X4" s="774"/>
      <c r="Y4"/>
    </row>
    <row r="5" spans="1:25" ht="12.75" customHeight="1">
      <c r="A5"/>
      <c r="B5" s="156" t="s">
        <v>11</v>
      </c>
      <c r="C5" s="157"/>
      <c r="D5" s="157"/>
      <c r="E5" s="782"/>
      <c r="F5" s="782"/>
      <c r="G5" s="783"/>
      <c r="H5" s="5"/>
      <c r="I5" s="5"/>
      <c r="J5" s="5"/>
      <c r="K5" s="5"/>
      <c r="L5" s="5"/>
      <c r="M5" s="5"/>
      <c r="N5" s="5"/>
      <c r="O5" s="5"/>
      <c r="P5" s="5"/>
      <c r="Q5" s="5"/>
      <c r="R5" s="5"/>
      <c r="S5" s="5"/>
      <c r="T5" s="5"/>
      <c r="U5" s="5"/>
      <c r="V5" s="5"/>
      <c r="W5" s="5"/>
      <c r="X5" s="7"/>
      <c r="Y5"/>
    </row>
    <row r="6" spans="1:25" ht="13.8">
      <c r="A6"/>
      <c r="B6" s="6"/>
      <c r="C6" s="6"/>
      <c r="D6" s="6"/>
      <c r="E6" s="6"/>
      <c r="F6" s="5"/>
      <c r="G6" s="6"/>
      <c r="H6" s="5"/>
      <c r="I6" s="183" t="s">
        <v>185</v>
      </c>
      <c r="J6" s="183"/>
      <c r="K6" s="704"/>
      <c r="L6" s="704"/>
      <c r="M6" s="704"/>
      <c r="N6" s="704"/>
      <c r="O6" s="704"/>
      <c r="P6" s="5"/>
      <c r="Q6" s="5"/>
      <c r="R6" s="5"/>
      <c r="S6" s="5"/>
      <c r="T6" s="5"/>
      <c r="U6" s="388"/>
      <c r="V6" s="388"/>
      <c r="W6" s="388"/>
      <c r="X6" s="407"/>
      <c r="Y6" s="190"/>
    </row>
    <row r="7" spans="1:25" ht="6" customHeight="1">
      <c r="A7"/>
      <c r="B7" s="5"/>
      <c r="C7" s="5"/>
      <c r="D7" s="5"/>
      <c r="E7" s="5"/>
      <c r="F7" s="5"/>
      <c r="G7" s="5"/>
      <c r="H7" s="5"/>
      <c r="I7" s="5"/>
      <c r="J7" s="5"/>
      <c r="K7" s="5"/>
      <c r="L7" s="5"/>
      <c r="M7" s="5"/>
      <c r="N7" s="5"/>
      <c r="O7" s="5"/>
      <c r="P7" s="5"/>
      <c r="Q7" s="5"/>
      <c r="R7" s="5"/>
      <c r="S7" s="5"/>
      <c r="T7" s="5"/>
      <c r="U7" s="5"/>
      <c r="V7" s="5"/>
      <c r="W7" s="5"/>
      <c r="X7" s="5"/>
      <c r="Y7" s="120"/>
    </row>
    <row r="8" spans="1:25" ht="15.6">
      <c r="A8"/>
      <c r="B8" s="784" t="s">
        <v>247</v>
      </c>
      <c r="C8" s="785"/>
      <c r="D8" s="785"/>
      <c r="E8" s="785"/>
      <c r="F8" s="785"/>
      <c r="G8" s="785"/>
      <c r="H8" s="785"/>
      <c r="I8" s="785"/>
      <c r="J8" s="785"/>
      <c r="K8" s="785"/>
      <c r="L8" s="785"/>
      <c r="M8" s="785"/>
      <c r="N8" s="785"/>
      <c r="O8" s="785"/>
      <c r="P8" s="785"/>
      <c r="Q8" s="785"/>
      <c r="R8" s="785"/>
      <c r="S8" s="785"/>
      <c r="T8" s="785"/>
      <c r="U8" s="785"/>
      <c r="V8" s="785"/>
      <c r="W8" s="785"/>
      <c r="X8" s="786"/>
      <c r="Y8" s="120"/>
    </row>
    <row r="9" spans="1:25" ht="6" customHeight="1">
      <c r="A9"/>
      <c r="B9" s="5"/>
      <c r="C9" s="5"/>
      <c r="D9" s="5"/>
      <c r="E9" s="5"/>
      <c r="F9" s="5"/>
      <c r="G9" s="5"/>
      <c r="H9" s="5"/>
      <c r="I9" s="5"/>
      <c r="J9" s="5"/>
      <c r="K9" s="5"/>
      <c r="L9" s="5"/>
      <c r="M9" s="5"/>
      <c r="N9" s="5"/>
      <c r="O9" s="5"/>
      <c r="P9" s="5"/>
      <c r="Q9" s="5"/>
      <c r="R9" s="5"/>
      <c r="S9" s="5"/>
      <c r="T9" s="5"/>
      <c r="U9" s="5"/>
      <c r="V9" s="5"/>
      <c r="W9" s="5"/>
      <c r="X9" s="5"/>
      <c r="Y9" s="120"/>
    </row>
    <row r="10" spans="1:25" ht="13.95" customHeight="1">
      <c r="A10"/>
      <c r="B10" s="787" t="s">
        <v>198</v>
      </c>
      <c r="C10" s="787"/>
      <c r="D10" s="787"/>
      <c r="E10" s="775" t="s">
        <v>161</v>
      </c>
      <c r="F10" s="775"/>
      <c r="G10" s="775"/>
      <c r="H10" s="776"/>
      <c r="I10" s="84"/>
      <c r="J10" s="777" t="s">
        <v>199</v>
      </c>
      <c r="K10" s="778"/>
      <c r="L10" s="704"/>
      <c r="M10" s="704"/>
      <c r="N10" s="14"/>
      <c r="O10" s="778" t="s">
        <v>200</v>
      </c>
      <c r="P10" s="778"/>
      <c r="Q10" s="778"/>
      <c r="R10" s="778"/>
      <c r="S10" s="84"/>
      <c r="T10" s="85"/>
      <c r="U10" s="778" t="s">
        <v>201</v>
      </c>
      <c r="V10" s="755"/>
      <c r="W10" s="779"/>
      <c r="X10" s="84"/>
      <c r="Y10" s="120"/>
    </row>
    <row r="11" spans="1:25" ht="9" customHeight="1">
      <c r="A11"/>
      <c r="B11" s="9"/>
      <c r="C11" s="9"/>
      <c r="D11" s="5"/>
      <c r="E11" s="5"/>
      <c r="F11" s="5"/>
      <c r="G11" s="5"/>
      <c r="H11" s="5"/>
      <c r="I11" s="5"/>
      <c r="J11" s="5"/>
      <c r="K11" s="5"/>
      <c r="L11" s="10"/>
      <c r="M11" s="5"/>
      <c r="N11" s="11"/>
      <c r="O11" s="5"/>
      <c r="P11" s="12"/>
      <c r="Q11" s="5"/>
      <c r="R11" s="12"/>
      <c r="S11" s="12"/>
      <c r="T11" s="11"/>
      <c r="U11" s="12"/>
      <c r="V11" s="12"/>
      <c r="W11" s="12"/>
      <c r="X11" s="12"/>
      <c r="Y11" s="120"/>
    </row>
    <row r="12" spans="1:25" ht="13.8">
      <c r="A12"/>
      <c r="B12" s="705" t="s">
        <v>751</v>
      </c>
      <c r="C12" s="705"/>
      <c r="D12" s="705"/>
      <c r="E12" s="704"/>
      <c r="F12" s="704"/>
      <c r="G12" s="704"/>
      <c r="H12" s="704"/>
      <c r="I12" s="704"/>
      <c r="J12"/>
      <c r="K12"/>
      <c r="L12"/>
      <c r="M12" s="702" t="s">
        <v>750</v>
      </c>
      <c r="N12" s="702"/>
      <c r="O12" s="702"/>
      <c r="P12" s="703"/>
      <c r="Q12" s="704"/>
      <c r="R12" s="704"/>
      <c r="S12" s="704"/>
      <c r="T12" s="704"/>
      <c r="U12" s="704"/>
      <c r="V12" s="279"/>
      <c r="W12" s="278"/>
      <c r="X12" s="14"/>
      <c r="Y12" s="190"/>
    </row>
    <row r="13" spans="1:25" ht="8.4" customHeight="1">
      <c r="A13"/>
      <c r="B13" s="9"/>
      <c r="C13" s="9"/>
      <c r="D13" s="5"/>
      <c r="E13"/>
      <c r="F13"/>
      <c r="G13"/>
      <c r="H13" s="5"/>
      <c r="I13" s="5"/>
      <c r="J13" s="5"/>
      <c r="K13" s="5"/>
      <c r="L13" s="12"/>
      <c r="M13" s="5"/>
      <c r="N13" s="12"/>
      <c r="O13" s="5"/>
      <c r="P13" s="12"/>
      <c r="Q13" s="5"/>
      <c r="R13" s="12"/>
      <c r="S13" s="12"/>
      <c r="T13" s="12"/>
      <c r="U13" s="12"/>
      <c r="V13" s="12"/>
      <c r="W13" s="12"/>
      <c r="X13" s="12"/>
      <c r="Y13" s="120"/>
    </row>
    <row r="14" spans="1:25" ht="10.95" customHeight="1">
      <c r="A14"/>
      <c r="B14" s="177"/>
      <c r="C14" s="177"/>
      <c r="D14" s="20"/>
      <c r="E14" s="178" t="s">
        <v>196</v>
      </c>
      <c r="F14" s="20"/>
      <c r="G14" s="178" t="s">
        <v>197</v>
      </c>
      <c r="H14" s="20"/>
      <c r="I14" s="5"/>
      <c r="J14"/>
      <c r="K14"/>
      <c r="L14"/>
      <c r="M14"/>
      <c r="N14"/>
      <c r="O14"/>
      <c r="P14"/>
      <c r="Q14"/>
      <c r="R14"/>
      <c r="S14" s="12"/>
      <c r="T14" s="12"/>
      <c r="U14" s="12"/>
      <c r="V14" s="12"/>
      <c r="W14" s="12"/>
      <c r="X14" s="12"/>
      <c r="Y14" s="120"/>
    </row>
    <row r="15" spans="1:25" ht="14.4">
      <c r="A15"/>
      <c r="B15" s="20" t="s">
        <v>224</v>
      </c>
      <c r="C15" s="20"/>
      <c r="D15" s="20"/>
      <c r="E15" s="181"/>
      <c r="F15" s="20">
        <v>8</v>
      </c>
      <c r="G15" s="181"/>
      <c r="H15" s="34"/>
      <c r="I15" s="710" t="s">
        <v>45</v>
      </c>
      <c r="J15" s="710"/>
      <c r="K15" s="399">
        <f>+E15+G15</f>
        <v>0</v>
      </c>
      <c r="L15"/>
      <c r="M15"/>
      <c r="N15" s="140"/>
      <c r="O15"/>
      <c r="P15"/>
      <c r="Q15" s="709" t="s">
        <v>248</v>
      </c>
      <c r="R15" s="709"/>
      <c r="S15" s="709"/>
      <c r="T15" s="709"/>
      <c r="U15" s="709"/>
      <c r="V15"/>
      <c r="W15" s="84"/>
      <c r="X15"/>
      <c r="Y15" s="120"/>
    </row>
    <row r="16" spans="1:25" ht="4.95" customHeight="1">
      <c r="A16"/>
      <c r="B16" s="15"/>
      <c r="C16" s="15"/>
      <c r="D16" s="759"/>
      <c r="E16" s="759"/>
      <c r="F16" s="759"/>
      <c r="G16" s="759"/>
      <c r="H16" s="759"/>
      <c r="I16" s="759"/>
      <c r="J16" s="15"/>
      <c r="K16" s="14"/>
      <c r="L16" s="16"/>
      <c r="M16" s="15"/>
      <c r="N16" s="16"/>
      <c r="O16" s="15"/>
      <c r="P16" s="16"/>
      <c r="Q16" s="5"/>
      <c r="R16" s="16"/>
      <c r="S16" s="78"/>
      <c r="T16" s="16"/>
      <c r="U16" s="86"/>
      <c r="V16" s="16"/>
      <c r="W16" s="16"/>
      <c r="X16" s="16"/>
      <c r="Y16" s="120"/>
    </row>
    <row r="17" spans="1:25" ht="49.2" customHeight="1">
      <c r="A17"/>
      <c r="B17" s="767" t="s">
        <v>277</v>
      </c>
      <c r="C17" s="767"/>
      <c r="D17" s="767"/>
      <c r="E17" s="767"/>
      <c r="F17" s="767"/>
      <c r="G17" s="767"/>
      <c r="H17" s="767"/>
      <c r="I17" s="767"/>
      <c r="J17" s="767"/>
      <c r="K17" s="767"/>
      <c r="L17" s="767"/>
      <c r="M17" s="767"/>
      <c r="N17" s="767"/>
      <c r="O17" s="767"/>
      <c r="P17" s="767"/>
      <c r="Q17" s="767"/>
      <c r="R17" s="767"/>
      <c r="S17" s="767"/>
      <c r="T17" s="767"/>
      <c r="U17" s="767"/>
      <c r="V17" s="767"/>
      <c r="W17" s="767"/>
      <c r="X17" s="767"/>
      <c r="Y17" s="120"/>
    </row>
    <row r="18" spans="1:25" ht="14.4" customHeight="1">
      <c r="A18"/>
      <c r="B18" s="122" t="str">
        <f>IF(AND(E15="",G15=""),"",IF(E15&gt;3,"NC","Rehab"))</f>
        <v/>
      </c>
      <c r="C18"/>
      <c r="D18" s="762" t="s">
        <v>271</v>
      </c>
      <c r="E18" s="762"/>
      <c r="F18" s="762"/>
      <c r="G18" s="762"/>
      <c r="H18" s="116"/>
      <c r="I18" s="400" t="str">
        <f>IF(B18="","",IF(AND(B18="NC",E15&gt;=5),ROUNDUP((E15*0.05),0),IF(AND(B18="Rehab",G15&gt;=15),ROUNDUP((G15*0.05),0),0)))</f>
        <v/>
      </c>
      <c r="J18"/>
      <c r="K18"/>
      <c r="L18" s="118"/>
      <c r="M18" s="760" t="s">
        <v>270</v>
      </c>
      <c r="N18" s="760"/>
      <c r="O18" s="760"/>
      <c r="P18" s="121"/>
      <c r="Q18" s="400" t="str">
        <f>IF($B$18="","",IF(AND($B$18="NC",$E$15&gt;=5),ROUNDUP(($E$15*0.02),0),IF(AND($B$18="Rehab",$G$15&gt;=15),ROUNDUP(($G$15*0.02),0),0)))</f>
        <v/>
      </c>
      <c r="R18"/>
      <c r="S18"/>
      <c r="T18" s="118"/>
      <c r="U18" s="118"/>
      <c r="V18" s="120"/>
      <c r="W18" s="119"/>
      <c r="X18"/>
      <c r="Y18" s="120"/>
    </row>
    <row r="19" spans="1:25" ht="6.6" customHeight="1">
      <c r="A19"/>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20"/>
    </row>
    <row r="20" spans="1:25" ht="13.8">
      <c r="A20"/>
      <c r="B20" s="761" t="s">
        <v>268</v>
      </c>
      <c r="C20" s="761"/>
      <c r="D20" s="761"/>
      <c r="E20" s="761"/>
      <c r="F20" s="761"/>
      <c r="G20" s="761"/>
      <c r="H20" s="761"/>
      <c r="I20" s="761"/>
      <c r="J20" s="761"/>
      <c r="K20" s="761"/>
      <c r="L20" s="761"/>
      <c r="M20" s="761"/>
      <c r="N20" s="761"/>
      <c r="O20" s="761"/>
      <c r="P20" s="761"/>
      <c r="Q20" s="761"/>
      <c r="R20" s="761"/>
      <c r="S20" s="761"/>
      <c r="T20" s="761"/>
      <c r="U20" s="761"/>
      <c r="V20" s="761"/>
      <c r="W20" s="761"/>
      <c r="X20" s="761"/>
      <c r="Y20" s="120"/>
    </row>
    <row r="21" spans="1:25" ht="14.4">
      <c r="A21"/>
      <c r="B21" s="700" t="s">
        <v>269</v>
      </c>
      <c r="C21" s="700"/>
      <c r="D21" s="700"/>
      <c r="E21" s="700"/>
      <c r="F21" s="700"/>
      <c r="G21" s="700"/>
      <c r="H21" s="5"/>
      <c r="I21" s="149"/>
      <c r="J21" s="763" t="s">
        <v>568</v>
      </c>
      <c r="K21" s="764"/>
      <c r="L21" s="764"/>
      <c r="M21" s="764"/>
      <c r="N21" s="764"/>
      <c r="O21" s="764"/>
      <c r="P21" s="764"/>
      <c r="Q21" s="764"/>
      <c r="R21" s="764"/>
      <c r="S21" s="764"/>
      <c r="T21" s="764"/>
      <c r="U21" s="764"/>
      <c r="V21" s="764"/>
      <c r="W21" s="764"/>
      <c r="X21" s="764"/>
      <c r="Y21" s="120"/>
    </row>
    <row r="22" spans="1:25" ht="4.2" customHeight="1">
      <c r="A22"/>
      <c r="B22" s="39"/>
      <c r="C22" s="39"/>
      <c r="D22" s="106"/>
      <c r="E22" s="106"/>
      <c r="F22" s="106"/>
      <c r="G22" s="106"/>
      <c r="H22" s="5"/>
      <c r="I22" s="5"/>
      <c r="J22" s="106"/>
      <c r="K22" s="106"/>
      <c r="L22" s="10"/>
      <c r="M22" s="106"/>
      <c r="N22" s="10"/>
      <c r="O22" s="106"/>
      <c r="P22" s="10"/>
      <c r="Q22" s="106"/>
      <c r="R22" s="106"/>
      <c r="S22" s="114"/>
      <c r="T22" s="114"/>
      <c r="U22" s="114"/>
      <c r="V22" s="114"/>
      <c r="W22" s="114"/>
      <c r="X22" s="114"/>
      <c r="Y22" s="120"/>
    </row>
    <row r="23" spans="1:25" ht="12" customHeight="1">
      <c r="A23"/>
      <c r="B23"/>
      <c r="C23" s="711" t="s">
        <v>289</v>
      </c>
      <c r="D23" s="712"/>
      <c r="E23" s="192"/>
      <c r="F23"/>
      <c r="G23" s="713" t="s">
        <v>288</v>
      </c>
      <c r="H23" s="713"/>
      <c r="I23" s="703"/>
      <c r="J23" s="714"/>
      <c r="K23" s="715"/>
      <c r="L23" s="715"/>
      <c r="M23" s="716"/>
      <c r="N23"/>
      <c r="O23" s="726"/>
      <c r="P23" s="726"/>
      <c r="Q23" s="726"/>
      <c r="R23" s="726"/>
      <c r="S23" s="726"/>
      <c r="T23" s="594"/>
      <c r="U23" s="793" t="str">
        <f>IF(J23="Other","&lt;--Enter Description","")</f>
        <v/>
      </c>
      <c r="V23" s="793"/>
      <c r="W23" s="793"/>
      <c r="X23" s="793"/>
      <c r="Y23" s="120"/>
    </row>
    <row r="24" spans="1:25" ht="12" customHeight="1">
      <c r="A24"/>
      <c r="B24"/>
      <c r="C24" s="711" t="s">
        <v>289</v>
      </c>
      <c r="D24" s="712"/>
      <c r="E24" s="192"/>
      <c r="F24"/>
      <c r="G24" s="713" t="s">
        <v>288</v>
      </c>
      <c r="H24" s="713"/>
      <c r="I24" s="703"/>
      <c r="J24" s="714"/>
      <c r="K24" s="715"/>
      <c r="L24" s="715"/>
      <c r="M24" s="716"/>
      <c r="N24"/>
      <c r="O24" s="726"/>
      <c r="P24" s="726"/>
      <c r="Q24" s="726"/>
      <c r="R24" s="726"/>
      <c r="S24" s="726"/>
      <c r="T24" s="594"/>
      <c r="U24" s="793" t="str">
        <f t="shared" ref="U24:U25" si="0">IF(J24="Other","&lt;--Enter Description","")</f>
        <v/>
      </c>
      <c r="V24" s="793"/>
      <c r="W24" s="793"/>
      <c r="X24" s="793"/>
      <c r="Y24" s="190"/>
    </row>
    <row r="25" spans="1:25" ht="12" customHeight="1">
      <c r="A25"/>
      <c r="B25"/>
      <c r="C25" s="711" t="s">
        <v>289</v>
      </c>
      <c r="D25" s="712"/>
      <c r="E25" s="192"/>
      <c r="F25"/>
      <c r="G25" s="713" t="s">
        <v>288</v>
      </c>
      <c r="H25" s="713"/>
      <c r="I25" s="703"/>
      <c r="J25" s="714"/>
      <c r="K25" s="715"/>
      <c r="L25" s="715"/>
      <c r="M25" s="716"/>
      <c r="N25"/>
      <c r="O25" s="726"/>
      <c r="P25" s="726"/>
      <c r="Q25" s="726"/>
      <c r="R25" s="726"/>
      <c r="S25" s="726"/>
      <c r="T25" s="594"/>
      <c r="U25" s="793" t="str">
        <f t="shared" si="0"/>
        <v/>
      </c>
      <c r="V25" s="793"/>
      <c r="W25" s="793"/>
      <c r="X25" s="793"/>
      <c r="Y25" s="120"/>
    </row>
    <row r="26" spans="1:25" ht="12" customHeight="1">
      <c r="A26"/>
      <c r="B26"/>
      <c r="C26" s="711" t="s">
        <v>289</v>
      </c>
      <c r="D26" s="712"/>
      <c r="E26" s="192"/>
      <c r="F26"/>
      <c r="G26" s="713" t="s">
        <v>288</v>
      </c>
      <c r="H26" s="713"/>
      <c r="I26" s="703"/>
      <c r="J26" s="714"/>
      <c r="K26" s="715"/>
      <c r="L26" s="715"/>
      <c r="M26" s="716"/>
      <c r="N26"/>
      <c r="O26" s="726"/>
      <c r="P26" s="726"/>
      <c r="Q26" s="726"/>
      <c r="R26" s="726"/>
      <c r="S26" s="726"/>
      <c r="T26" s="594"/>
      <c r="U26" s="793" t="str">
        <f t="shared" ref="U26" si="1">IF(J26="Other","&lt;--Enter Description","")</f>
        <v/>
      </c>
      <c r="V26" s="793"/>
      <c r="W26" s="793"/>
      <c r="X26" s="793"/>
      <c r="Y26" s="120"/>
    </row>
    <row r="27" spans="1:25" ht="7.95" customHeight="1">
      <c r="A27"/>
      <c r="B27" s="106"/>
      <c r="C27" s="106"/>
      <c r="D27" s="106"/>
      <c r="E27" s="176"/>
      <c r="F27" s="176"/>
      <c r="G27" s="176"/>
      <c r="H27" s="20"/>
      <c r="I27" s="20"/>
      <c r="J27" s="106"/>
      <c r="K27" s="106"/>
      <c r="L27" s="179"/>
      <c r="M27" s="106"/>
      <c r="N27" s="179"/>
      <c r="O27" s="14"/>
      <c r="P27" s="179"/>
      <c r="Q27" s="14"/>
      <c r="R27" s="106"/>
      <c r="S27" s="180"/>
      <c r="T27" s="180"/>
      <c r="U27" s="180"/>
      <c r="V27" s="180"/>
      <c r="W27" s="180"/>
      <c r="X27" s="180"/>
      <c r="Y27" s="120"/>
    </row>
    <row r="28" spans="1:25" ht="19.5" customHeight="1">
      <c r="A28"/>
      <c r="B28" s="792" t="s">
        <v>464</v>
      </c>
      <c r="C28" s="792"/>
      <c r="D28" s="792"/>
      <c r="E28" s="792"/>
      <c r="F28" s="792"/>
      <c r="G28" s="792"/>
      <c r="H28" s="792"/>
      <c r="I28" s="792"/>
      <c r="J28" s="792"/>
      <c r="K28" s="792"/>
      <c r="L28" s="792"/>
      <c r="M28" s="792"/>
      <c r="N28" s="792"/>
      <c r="O28" s="792"/>
      <c r="P28" s="792"/>
      <c r="Q28" s="792"/>
      <c r="R28" s="792"/>
      <c r="S28" s="792"/>
      <c r="T28" s="792"/>
      <c r="U28" s="792"/>
      <c r="V28" s="792"/>
      <c r="W28" s="792"/>
      <c r="X28" s="792"/>
      <c r="Y28" s="120"/>
    </row>
    <row r="29" spans="1:25" ht="3.6" customHeight="1" thickBot="1">
      <c r="A29"/>
      <c r="B29" s="21"/>
      <c r="C29" s="21"/>
      <c r="D29" s="22"/>
      <c r="E29" s="22"/>
      <c r="F29" s="22"/>
      <c r="G29" s="22"/>
      <c r="H29" s="22"/>
      <c r="I29" s="22"/>
      <c r="J29" s="22"/>
      <c r="K29" s="23"/>
      <c r="L29" s="23"/>
      <c r="M29" s="23"/>
      <c r="N29" s="23"/>
      <c r="O29" s="23"/>
      <c r="P29" s="23"/>
      <c r="Q29" s="23"/>
      <c r="R29" s="23"/>
      <c r="S29" s="23"/>
      <c r="T29" s="23"/>
      <c r="U29" s="23"/>
      <c r="V29" s="23"/>
      <c r="W29" s="23"/>
      <c r="X29" s="23"/>
      <c r="Y29" s="120"/>
    </row>
    <row r="30" spans="1:25" ht="6" customHeight="1" thickTop="1">
      <c r="A30"/>
      <c r="B30" s="5"/>
      <c r="C30" s="5"/>
      <c r="D30" s="5"/>
      <c r="E30" s="5"/>
      <c r="F30" s="5"/>
      <c r="G30" s="5"/>
      <c r="H30" s="5"/>
      <c r="I30" s="5"/>
      <c r="J30" s="5"/>
      <c r="K30" s="5"/>
      <c r="L30" s="5"/>
      <c r="M30" s="5"/>
      <c r="N30" s="5"/>
      <c r="O30" s="5"/>
      <c r="P30" s="5"/>
      <c r="Q30" s="5"/>
      <c r="R30" s="5"/>
      <c r="S30" s="5"/>
      <c r="T30" s="5"/>
      <c r="U30" s="5"/>
      <c r="V30" s="5"/>
      <c r="W30" s="5"/>
      <c r="X30" s="5"/>
      <c r="Y30" s="120"/>
    </row>
    <row r="31" spans="1:25" ht="15.6">
      <c r="A31" s="389" t="s">
        <v>553</v>
      </c>
      <c r="B31" s="765" t="s">
        <v>665</v>
      </c>
      <c r="C31" s="765"/>
      <c r="D31" s="765"/>
      <c r="E31" s="765"/>
      <c r="F31" s="765" t="s">
        <v>153</v>
      </c>
      <c r="G31" s="765"/>
      <c r="H31" s="765"/>
      <c r="I31" s="765"/>
      <c r="J31" s="130" t="s">
        <v>154</v>
      </c>
      <c r="K31" s="765" t="s">
        <v>155</v>
      </c>
      <c r="L31" s="765"/>
      <c r="M31" s="765"/>
      <c r="N31" s="130"/>
      <c r="O31" s="765" t="s">
        <v>664</v>
      </c>
      <c r="P31" s="765"/>
      <c r="Q31" s="765" t="s">
        <v>663</v>
      </c>
      <c r="R31" s="765"/>
      <c r="S31" s="766" t="s">
        <v>206</v>
      </c>
      <c r="T31" s="766"/>
      <c r="U31" s="130" t="s">
        <v>205</v>
      </c>
      <c r="V31" s="765" t="s">
        <v>203</v>
      </c>
      <c r="W31" s="765"/>
      <c r="X31" s="139" t="s">
        <v>204</v>
      </c>
      <c r="Y31" s="190"/>
    </row>
    <row r="32" spans="1:25" ht="16.2" customHeight="1">
      <c r="A32" s="281" t="s">
        <v>458</v>
      </c>
      <c r="B32" s="718"/>
      <c r="C32" s="718"/>
      <c r="D32" s="718"/>
      <c r="E32" s="718"/>
      <c r="F32" s="718"/>
      <c r="G32" s="718"/>
      <c r="H32" s="718"/>
      <c r="I32" s="718"/>
      <c r="J32" s="361"/>
      <c r="K32" s="720"/>
      <c r="L32" s="721"/>
      <c r="M32" s="721"/>
      <c r="N32" s="722"/>
      <c r="O32" s="746"/>
      <c r="P32" s="747"/>
      <c r="Q32" s="748"/>
      <c r="R32" s="748"/>
      <c r="S32" s="749"/>
      <c r="T32" s="749"/>
      <c r="U32" s="362"/>
      <c r="V32" s="758"/>
      <c r="W32" s="758"/>
      <c r="X32" s="362"/>
      <c r="Y32" s="120"/>
    </row>
    <row r="33" spans="1:25" ht="16.2" customHeight="1">
      <c r="A33" s="210">
        <v>2</v>
      </c>
      <c r="B33" s="718"/>
      <c r="C33" s="718"/>
      <c r="D33" s="718"/>
      <c r="E33" s="718"/>
      <c r="F33" s="718"/>
      <c r="G33" s="718"/>
      <c r="H33" s="718"/>
      <c r="I33" s="718"/>
      <c r="J33" s="361"/>
      <c r="K33" s="720"/>
      <c r="L33" s="721"/>
      <c r="M33" s="721"/>
      <c r="N33" s="722"/>
      <c r="O33" s="746"/>
      <c r="P33" s="747"/>
      <c r="Q33" s="748"/>
      <c r="R33" s="748"/>
      <c r="S33" s="749"/>
      <c r="T33" s="749"/>
      <c r="U33" s="361"/>
      <c r="V33" s="758"/>
      <c r="W33" s="758"/>
      <c r="X33" s="361"/>
      <c r="Y33" s="190"/>
    </row>
    <row r="34" spans="1:25" ht="16.2" customHeight="1">
      <c r="A34" s="209">
        <f>+A33+1</f>
        <v>3</v>
      </c>
      <c r="B34" s="718"/>
      <c r="C34" s="718"/>
      <c r="D34" s="718"/>
      <c r="E34" s="718"/>
      <c r="F34" s="718"/>
      <c r="G34" s="718"/>
      <c r="H34" s="718"/>
      <c r="I34" s="718"/>
      <c r="J34" s="361"/>
      <c r="K34" s="720"/>
      <c r="L34" s="721"/>
      <c r="M34" s="721"/>
      <c r="N34" s="722"/>
      <c r="O34" s="746"/>
      <c r="P34" s="747"/>
      <c r="Q34" s="748"/>
      <c r="R34" s="748"/>
      <c r="S34" s="749"/>
      <c r="T34" s="749"/>
      <c r="U34" s="361"/>
      <c r="V34" s="758"/>
      <c r="W34" s="758"/>
      <c r="X34" s="361"/>
      <c r="Y34" s="190"/>
    </row>
    <row r="35" spans="1:25" ht="16.2" customHeight="1">
      <c r="A35" s="209">
        <f t="shared" ref="A35:A43" si="2">+A34+1</f>
        <v>4</v>
      </c>
      <c r="B35" s="718"/>
      <c r="C35" s="718"/>
      <c r="D35" s="718"/>
      <c r="E35" s="718"/>
      <c r="F35" s="718"/>
      <c r="G35" s="718"/>
      <c r="H35" s="718"/>
      <c r="I35" s="718"/>
      <c r="J35" s="365"/>
      <c r="K35" s="720"/>
      <c r="L35" s="721"/>
      <c r="M35" s="721"/>
      <c r="N35" s="722"/>
      <c r="O35" s="746"/>
      <c r="P35" s="747"/>
      <c r="Q35" s="748"/>
      <c r="R35" s="748"/>
      <c r="S35" s="749"/>
      <c r="T35" s="749"/>
      <c r="U35" s="361"/>
      <c r="V35" s="758"/>
      <c r="W35" s="758"/>
      <c r="X35" s="366"/>
      <c r="Y35" s="190"/>
    </row>
    <row r="36" spans="1:25" ht="16.2" customHeight="1">
      <c r="A36" s="209">
        <f t="shared" si="2"/>
        <v>5</v>
      </c>
      <c r="B36" s="718"/>
      <c r="C36" s="718"/>
      <c r="D36" s="718"/>
      <c r="E36" s="718"/>
      <c r="F36" s="718"/>
      <c r="G36" s="718"/>
      <c r="H36" s="718"/>
      <c r="I36" s="718"/>
      <c r="J36" s="365"/>
      <c r="K36" s="720"/>
      <c r="L36" s="721"/>
      <c r="M36" s="721"/>
      <c r="N36" s="722"/>
      <c r="O36" s="746"/>
      <c r="P36" s="747"/>
      <c r="Q36" s="748"/>
      <c r="R36" s="748"/>
      <c r="S36" s="749"/>
      <c r="T36" s="749"/>
      <c r="U36" s="361"/>
      <c r="V36" s="758"/>
      <c r="W36" s="758"/>
      <c r="X36" s="365"/>
      <c r="Y36" s="190"/>
    </row>
    <row r="37" spans="1:25" ht="16.2" customHeight="1">
      <c r="A37" s="209">
        <f t="shared" si="2"/>
        <v>6</v>
      </c>
      <c r="B37" s="718"/>
      <c r="C37" s="718"/>
      <c r="D37" s="718"/>
      <c r="E37" s="718"/>
      <c r="F37" s="718"/>
      <c r="G37" s="718"/>
      <c r="H37" s="718"/>
      <c r="I37" s="718"/>
      <c r="J37" s="365"/>
      <c r="K37" s="720"/>
      <c r="L37" s="721"/>
      <c r="M37" s="721"/>
      <c r="N37" s="722"/>
      <c r="O37" s="746"/>
      <c r="P37" s="747"/>
      <c r="Q37" s="748"/>
      <c r="R37" s="748"/>
      <c r="S37" s="749"/>
      <c r="T37" s="749"/>
      <c r="U37" s="361"/>
      <c r="V37" s="758"/>
      <c r="W37" s="758"/>
      <c r="X37" s="365"/>
      <c r="Y37" s="190"/>
    </row>
    <row r="38" spans="1:25" ht="16.2" customHeight="1">
      <c r="A38" s="209">
        <f t="shared" si="2"/>
        <v>7</v>
      </c>
      <c r="B38" s="718"/>
      <c r="C38" s="718"/>
      <c r="D38" s="718"/>
      <c r="E38" s="718"/>
      <c r="F38" s="718"/>
      <c r="G38" s="718"/>
      <c r="H38" s="718"/>
      <c r="I38" s="718"/>
      <c r="J38" s="365"/>
      <c r="K38" s="720"/>
      <c r="L38" s="721"/>
      <c r="M38" s="721"/>
      <c r="N38" s="722"/>
      <c r="O38" s="746"/>
      <c r="P38" s="747"/>
      <c r="Q38" s="748"/>
      <c r="R38" s="748"/>
      <c r="S38" s="749"/>
      <c r="T38" s="749"/>
      <c r="U38" s="361"/>
      <c r="V38" s="758"/>
      <c r="W38" s="758"/>
      <c r="X38" s="366"/>
      <c r="Y38" s="190"/>
    </row>
    <row r="39" spans="1:25" ht="16.2" customHeight="1">
      <c r="A39" s="209">
        <f t="shared" si="2"/>
        <v>8</v>
      </c>
      <c r="B39" s="718"/>
      <c r="C39" s="718"/>
      <c r="D39" s="718"/>
      <c r="E39" s="718"/>
      <c r="F39" s="718"/>
      <c r="G39" s="718"/>
      <c r="H39" s="718"/>
      <c r="I39" s="718"/>
      <c r="J39" s="365"/>
      <c r="K39" s="720"/>
      <c r="L39" s="721"/>
      <c r="M39" s="721"/>
      <c r="N39" s="722"/>
      <c r="O39" s="746"/>
      <c r="P39" s="747"/>
      <c r="Q39" s="748"/>
      <c r="R39" s="748"/>
      <c r="S39" s="749"/>
      <c r="T39" s="749"/>
      <c r="U39" s="361"/>
      <c r="V39" s="758"/>
      <c r="W39" s="758"/>
      <c r="X39" s="365"/>
      <c r="Y39" s="190"/>
    </row>
    <row r="40" spans="1:25" ht="16.2" customHeight="1">
      <c r="A40" s="209">
        <f t="shared" si="2"/>
        <v>9</v>
      </c>
      <c r="B40" s="718"/>
      <c r="C40" s="718"/>
      <c r="D40" s="718"/>
      <c r="E40" s="718"/>
      <c r="F40" s="718"/>
      <c r="G40" s="718"/>
      <c r="H40" s="718"/>
      <c r="I40" s="718"/>
      <c r="J40" s="365"/>
      <c r="K40" s="720"/>
      <c r="L40" s="721"/>
      <c r="M40" s="721"/>
      <c r="N40" s="722"/>
      <c r="O40" s="746"/>
      <c r="P40" s="747"/>
      <c r="Q40" s="748"/>
      <c r="R40" s="748"/>
      <c r="S40" s="749"/>
      <c r="T40" s="749"/>
      <c r="U40" s="361"/>
      <c r="V40" s="758"/>
      <c r="W40" s="758"/>
      <c r="X40" s="365"/>
      <c r="Y40" s="190"/>
    </row>
    <row r="41" spans="1:25" ht="16.2" customHeight="1">
      <c r="A41" s="209">
        <f t="shared" si="2"/>
        <v>10</v>
      </c>
      <c r="B41" s="718"/>
      <c r="C41" s="718"/>
      <c r="D41" s="718"/>
      <c r="E41" s="718"/>
      <c r="F41" s="718"/>
      <c r="G41" s="718"/>
      <c r="H41" s="718"/>
      <c r="I41" s="718"/>
      <c r="J41" s="365"/>
      <c r="K41" s="720"/>
      <c r="L41" s="721"/>
      <c r="M41" s="721"/>
      <c r="N41" s="722"/>
      <c r="O41" s="746"/>
      <c r="P41" s="747"/>
      <c r="Q41" s="748"/>
      <c r="R41" s="748"/>
      <c r="S41" s="749"/>
      <c r="T41" s="749"/>
      <c r="U41" s="361"/>
      <c r="V41" s="758"/>
      <c r="W41" s="758"/>
      <c r="X41" s="366"/>
      <c r="Y41" s="190"/>
    </row>
    <row r="42" spans="1:25" ht="16.2" customHeight="1">
      <c r="A42" s="209">
        <f t="shared" si="2"/>
        <v>11</v>
      </c>
      <c r="B42" s="718"/>
      <c r="C42" s="718"/>
      <c r="D42" s="718"/>
      <c r="E42" s="718"/>
      <c r="F42" s="718"/>
      <c r="G42" s="718"/>
      <c r="H42" s="718"/>
      <c r="I42" s="718"/>
      <c r="J42" s="365"/>
      <c r="K42" s="720"/>
      <c r="L42" s="721"/>
      <c r="M42" s="721"/>
      <c r="N42" s="722"/>
      <c r="O42" s="746"/>
      <c r="P42" s="747"/>
      <c r="Q42" s="748"/>
      <c r="R42" s="748"/>
      <c r="S42" s="749"/>
      <c r="T42" s="749"/>
      <c r="U42" s="361"/>
      <c r="V42" s="758"/>
      <c r="W42" s="758"/>
      <c r="X42" s="365"/>
      <c r="Y42" s="190"/>
    </row>
    <row r="43" spans="1:25" ht="16.2" customHeight="1">
      <c r="A43" s="209">
        <f t="shared" si="2"/>
        <v>12</v>
      </c>
      <c r="B43" s="718"/>
      <c r="C43" s="718"/>
      <c r="D43" s="718"/>
      <c r="E43" s="718"/>
      <c r="F43" s="718"/>
      <c r="G43" s="718"/>
      <c r="H43" s="718"/>
      <c r="I43" s="718"/>
      <c r="J43" s="365"/>
      <c r="K43" s="720"/>
      <c r="L43" s="721"/>
      <c r="M43" s="721"/>
      <c r="N43" s="722"/>
      <c r="O43" s="746"/>
      <c r="P43" s="747"/>
      <c r="Q43" s="748"/>
      <c r="R43" s="748"/>
      <c r="S43" s="749"/>
      <c r="T43" s="749"/>
      <c r="U43" s="361"/>
      <c r="V43" s="758"/>
      <c r="W43" s="758"/>
      <c r="X43" s="365"/>
      <c r="Y43" s="190"/>
    </row>
    <row r="44" spans="1:25" ht="13.8">
      <c r="A44"/>
      <c r="B44" s="76" t="s">
        <v>276</v>
      </c>
      <c r="C44" s="76"/>
      <c r="D44" s="76"/>
      <c r="E44" s="76"/>
      <c r="F44" s="76"/>
      <c r="G44" s="76"/>
      <c r="H44" s="76"/>
      <c r="I44" s="76"/>
      <c r="J44" s="5"/>
      <c r="K44" s="5"/>
      <c r="L44" s="5"/>
      <c r="M44" s="5"/>
      <c r="N44" s="5"/>
      <c r="O44" s="5"/>
      <c r="P44" s="5"/>
      <c r="Q44" s="5"/>
      <c r="R44" s="5"/>
      <c r="S44" s="5"/>
      <c r="T44" s="5"/>
      <c r="U44" s="5"/>
      <c r="V44" s="5"/>
      <c r="W44" s="5"/>
      <c r="X44" s="5"/>
      <c r="Y44" s="190"/>
    </row>
    <row r="45" spans="1:25" ht="4.95" customHeight="1">
      <c r="A45"/>
      <c r="B45" s="15"/>
      <c r="C45" s="15"/>
      <c r="D45" s="15"/>
      <c r="E45" s="15"/>
      <c r="F45" s="15"/>
      <c r="G45" s="15"/>
      <c r="H45" s="15"/>
      <c r="I45" s="8"/>
      <c r="J45" s="15"/>
      <c r="K45" s="8"/>
      <c r="L45" s="16"/>
      <c r="M45" s="15"/>
      <c r="N45" s="16"/>
      <c r="O45" s="15"/>
      <c r="P45" s="16"/>
      <c r="Q45" s="6"/>
      <c r="R45" s="16"/>
      <c r="S45" s="17"/>
      <c r="T45" s="16"/>
      <c r="U45" s="18"/>
      <c r="V45" s="16"/>
      <c r="W45" s="16"/>
      <c r="X45" s="16"/>
      <c r="Y45" s="120"/>
    </row>
    <row r="46" spans="1:25" ht="12.6" customHeight="1">
      <c r="A46"/>
      <c r="B46" s="750" t="s">
        <v>666</v>
      </c>
      <c r="C46" s="750"/>
      <c r="D46" s="750"/>
      <c r="E46" s="750"/>
      <c r="F46" s="750"/>
      <c r="G46" s="750"/>
      <c r="H46" s="24"/>
      <c r="I46" s="750" t="s">
        <v>667</v>
      </c>
      <c r="J46" s="750"/>
      <c r="K46" s="750"/>
      <c r="L46" s="750"/>
      <c r="M46" s="750"/>
      <c r="N46" s="750"/>
      <c r="O46" s="750"/>
      <c r="P46" s="750"/>
      <c r="Q46" s="750"/>
      <c r="R46" s="750"/>
      <c r="S46" s="750"/>
      <c r="T46" s="750"/>
      <c r="U46" s="750"/>
      <c r="V46" s="750"/>
      <c r="W46" s="750"/>
      <c r="X46" s="750"/>
      <c r="Y46" s="120"/>
    </row>
    <row r="47" spans="1:25" ht="6" customHeight="1">
      <c r="A47"/>
      <c r="B47" s="5"/>
      <c r="C47" s="5"/>
      <c r="D47" s="5"/>
      <c r="E47" s="5"/>
      <c r="F47" s="5"/>
      <c r="G47" s="5"/>
      <c r="H47" s="5"/>
      <c r="I47" s="5"/>
      <c r="J47" s="5"/>
      <c r="K47" s="5"/>
      <c r="L47" s="5"/>
      <c r="M47" s="5"/>
      <c r="N47" s="5"/>
      <c r="O47" s="5"/>
      <c r="P47" s="5"/>
      <c r="Q47" s="5"/>
      <c r="R47" s="5"/>
      <c r="S47" s="5"/>
      <c r="T47" s="5"/>
      <c r="U47" s="5"/>
      <c r="V47" s="5"/>
      <c r="W47" s="5"/>
      <c r="X47" s="5"/>
      <c r="Y47" s="120"/>
    </row>
    <row r="48" spans="1:25" ht="15.6">
      <c r="A48"/>
      <c r="B48" s="757" t="s">
        <v>194</v>
      </c>
      <c r="C48" s="757"/>
      <c r="D48" s="757"/>
      <c r="E48" s="757"/>
      <c r="F48" s="757"/>
      <c r="G48" s="757"/>
      <c r="H48" s="757"/>
      <c r="I48" s="757"/>
      <c r="J48" s="757"/>
      <c r="K48" s="757"/>
      <c r="L48" s="757"/>
      <c r="M48" s="757"/>
      <c r="N48" s="757"/>
      <c r="O48" s="757"/>
      <c r="P48" s="757"/>
      <c r="Q48" s="757"/>
      <c r="R48" s="757"/>
      <c r="S48" s="757"/>
      <c r="T48" s="757"/>
      <c r="U48" s="757"/>
      <c r="V48" s="757"/>
      <c r="W48" s="757"/>
      <c r="X48" s="757"/>
      <c r="Y48" s="120"/>
    </row>
    <row r="49" spans="1:25" ht="6" customHeight="1">
      <c r="A49"/>
      <c r="B49" s="5"/>
      <c r="C49" s="5"/>
      <c r="D49" s="5"/>
      <c r="E49" s="5"/>
      <c r="F49" s="5"/>
      <c r="G49" s="5"/>
      <c r="H49" s="5"/>
      <c r="I49" s="5"/>
      <c r="J49" s="5"/>
      <c r="K49" s="5"/>
      <c r="L49" s="5"/>
      <c r="M49" s="5"/>
      <c r="N49" s="5"/>
      <c r="O49" s="5"/>
      <c r="P49" s="5"/>
      <c r="Q49" s="5"/>
      <c r="R49" s="5"/>
      <c r="S49" s="5"/>
      <c r="T49" s="5"/>
      <c r="U49" s="5"/>
      <c r="V49" s="5"/>
      <c r="W49" s="5"/>
      <c r="X49" s="5"/>
      <c r="Y49" s="120"/>
    </row>
    <row r="50" spans="1:25" ht="14.4">
      <c r="A50"/>
      <c r="B50" s="717" t="s">
        <v>99</v>
      </c>
      <c r="C50" s="717"/>
      <c r="D50" s="751"/>
      <c r="E50" s="718"/>
      <c r="F50" s="718"/>
      <c r="G50" s="718"/>
      <c r="H50" s="718"/>
      <c r="I50" s="718"/>
      <c r="J50" s="718"/>
      <c r="K50" s="718"/>
      <c r="L50" s="110"/>
      <c r="M50" s="755" t="s">
        <v>264</v>
      </c>
      <c r="N50" s="755"/>
      <c r="O50" s="755"/>
      <c r="P50" s="123"/>
      <c r="Q50" s="756"/>
      <c r="R50" s="756"/>
      <c r="S50" s="756"/>
      <c r="T50" s="756"/>
      <c r="U50" s="109" t="s">
        <v>117</v>
      </c>
      <c r="V50" s="752"/>
      <c r="W50" s="753"/>
      <c r="X50" s="754"/>
      <c r="Y50" s="120"/>
    </row>
    <row r="51" spans="1:25" ht="6" customHeight="1">
      <c r="A51"/>
      <c r="B51" s="5"/>
      <c r="C51" s="5"/>
      <c r="D51" s="5"/>
      <c r="E51" s="5"/>
      <c r="F51" s="5"/>
      <c r="G51" s="5"/>
      <c r="H51" s="5"/>
      <c r="I51" s="5"/>
      <c r="J51" s="5"/>
      <c r="K51" s="5"/>
      <c r="L51" s="20"/>
      <c r="M51" s="106"/>
      <c r="N51" s="20"/>
      <c r="O51" s="165"/>
      <c r="P51" s="167"/>
      <c r="Q51" s="168"/>
      <c r="R51" s="168"/>
      <c r="S51" s="168"/>
      <c r="T51" s="168"/>
      <c r="U51" s="2"/>
      <c r="V51" s="2"/>
      <c r="W51" s="2"/>
      <c r="X51" s="2"/>
      <c r="Y51" s="120"/>
    </row>
    <row r="52" spans="1:25" ht="4.5" customHeight="1">
      <c r="A52"/>
      <c r="B52" s="5"/>
      <c r="C52" s="5"/>
      <c r="D52" s="5"/>
      <c r="E52" s="5"/>
      <c r="F52" s="5"/>
      <c r="G52" s="5"/>
      <c r="H52" s="5"/>
      <c r="I52" s="5"/>
      <c r="J52" s="5"/>
      <c r="K52" s="5"/>
      <c r="L52" s="20"/>
      <c r="M52" s="106"/>
      <c r="N52" s="106"/>
      <c r="O52" s="43"/>
      <c r="P52" s="43"/>
      <c r="Q52" s="43"/>
      <c r="R52" s="43"/>
      <c r="S52" s="43"/>
      <c r="T52" s="43"/>
      <c r="U52" s="43"/>
      <c r="V52" s="43"/>
      <c r="W52" s="43"/>
      <c r="X52" s="43"/>
      <c r="Y52" s="120"/>
    </row>
    <row r="53" spans="1:25" ht="13.8">
      <c r="A53"/>
      <c r="B53" s="717" t="s">
        <v>16</v>
      </c>
      <c r="C53" s="717"/>
      <c r="D53" s="718"/>
      <c r="E53" s="718"/>
      <c r="F53" s="718"/>
      <c r="G53" s="718"/>
      <c r="H53" s="718"/>
      <c r="I53" s="718"/>
      <c r="J53" s="718"/>
      <c r="K53" s="718"/>
      <c r="L53" s="110"/>
      <c r="M53" s="719" t="s">
        <v>208</v>
      </c>
      <c r="N53" s="719"/>
      <c r="O53" s="720"/>
      <c r="P53" s="721"/>
      <c r="Q53" s="721"/>
      <c r="R53" s="721"/>
      <c r="S53" s="721"/>
      <c r="T53" s="722"/>
      <c r="U53" s="451" t="s">
        <v>195</v>
      </c>
      <c r="V53" s="723"/>
      <c r="W53" s="724"/>
      <c r="X53" s="725"/>
      <c r="Y53" s="120"/>
    </row>
    <row r="54" spans="1:25" ht="10.199999999999999" customHeight="1">
      <c r="A54"/>
      <c r="B54" s="5"/>
      <c r="C54" s="5"/>
      <c r="D54" s="5"/>
      <c r="E54" s="5"/>
      <c r="F54" s="5"/>
      <c r="G54" s="5"/>
      <c r="H54" s="5"/>
      <c r="I54" s="5"/>
      <c r="J54" s="5"/>
      <c r="K54" s="5"/>
      <c r="L54" s="20"/>
      <c r="M54" s="6"/>
      <c r="N54" s="106"/>
      <c r="O54" s="43"/>
      <c r="P54" s="43"/>
      <c r="Q54" s="43"/>
      <c r="R54" s="43"/>
      <c r="S54" s="43"/>
      <c r="T54" s="43"/>
      <c r="U54" s="43"/>
      <c r="V54" s="43"/>
      <c r="W54" s="43"/>
      <c r="X54" s="43"/>
      <c r="Y54" s="120"/>
    </row>
    <row r="55" spans="1:25" ht="13.8">
      <c r="A55"/>
      <c r="B55" s="108" t="s">
        <v>17</v>
      </c>
      <c r="C55" s="718"/>
      <c r="D55" s="718"/>
      <c r="E55" s="718"/>
      <c r="F55" s="718"/>
      <c r="G55" s="109" t="s">
        <v>18</v>
      </c>
      <c r="H55" s="718"/>
      <c r="I55" s="718"/>
      <c r="J55" s="109" t="s">
        <v>19</v>
      </c>
      <c r="K55" s="111"/>
      <c r="L55" s="110"/>
      <c r="M55" s="719" t="s">
        <v>216</v>
      </c>
      <c r="N55" s="719"/>
      <c r="O55" s="789"/>
      <c r="P55" s="790"/>
      <c r="Q55" s="790"/>
      <c r="R55" s="790"/>
      <c r="S55" s="790"/>
      <c r="T55" s="790"/>
      <c r="U55" s="790"/>
      <c r="V55" s="790"/>
      <c r="W55" s="790"/>
      <c r="X55" s="791"/>
      <c r="Y55" s="120"/>
    </row>
    <row r="56" spans="1:25" ht="8.4" customHeight="1">
      <c r="A56"/>
      <c r="B56" s="5"/>
      <c r="C56" s="5"/>
      <c r="D56" s="5"/>
      <c r="E56" s="5"/>
      <c r="F56" s="5"/>
      <c r="G56" s="5"/>
      <c r="H56" s="5"/>
      <c r="I56" s="5"/>
      <c r="J56" s="5"/>
      <c r="K56" s="5"/>
      <c r="L56" s="20"/>
      <c r="M56" s="5"/>
      <c r="N56" s="20"/>
      <c r="O56" s="13"/>
      <c r="P56" s="13"/>
      <c r="Q56" s="13"/>
      <c r="R56" s="13"/>
      <c r="S56" s="13"/>
      <c r="T56" s="13"/>
      <c r="U56" s="13"/>
      <c r="V56" s="13"/>
      <c r="W56" s="13"/>
      <c r="X56" s="13"/>
      <c r="Y56" s="120"/>
    </row>
    <row r="57" spans="1:25" ht="13.8">
      <c r="A57"/>
      <c r="B57" s="700" t="s">
        <v>668</v>
      </c>
      <c r="C57" s="700"/>
      <c r="D57" s="700"/>
      <c r="E57" s="700"/>
      <c r="F57" s="700"/>
      <c r="G57" s="700"/>
      <c r="H57" s="700"/>
      <c r="I57" s="529"/>
      <c r="J57"/>
      <c r="K57" s="654"/>
      <c r="L57" s="526"/>
      <c r="M57" s="713" t="s">
        <v>623</v>
      </c>
      <c r="N57" s="713"/>
      <c r="O57" s="713"/>
      <c r="P57" s="713"/>
      <c r="Q57" s="713"/>
      <c r="R57" s="713"/>
      <c r="S57" s="713"/>
      <c r="T57" s="713"/>
      <c r="U57" s="713"/>
      <c r="V57" s="703"/>
      <c r="W57" s="368"/>
      <c r="X57" s="13"/>
      <c r="Y57" s="120"/>
    </row>
    <row r="58" spans="1:25" ht="7.2" customHeight="1">
      <c r="A58"/>
      <c r="B58" s="5"/>
      <c r="C58" s="6"/>
      <c r="D58" s="109"/>
      <c r="E58" s="5"/>
      <c r="F58" s="5"/>
      <c r="G58" s="5"/>
      <c r="H58" s="5"/>
      <c r="I58" s="5"/>
      <c r="J58" s="5"/>
      <c r="K58" s="5"/>
      <c r="L58" s="25"/>
      <c r="M58" s="5"/>
      <c r="N58" s="25"/>
      <c r="O58" s="25"/>
      <c r="P58" s="26"/>
      <c r="Q58" s="26"/>
      <c r="R58" s="5"/>
      <c r="S58" s="27"/>
      <c r="T58" s="27"/>
      <c r="U58" s="27"/>
      <c r="V58" s="27"/>
      <c r="W58" s="27"/>
      <c r="X58" s="27"/>
      <c r="Y58" s="356"/>
    </row>
    <row r="59" spans="1:25" ht="13.8">
      <c r="A59"/>
      <c r="B59" s="713" t="s">
        <v>656</v>
      </c>
      <c r="C59" s="703"/>
      <c r="D59" s="720"/>
      <c r="E59" s="721"/>
      <c r="F59" s="721"/>
      <c r="G59" s="722"/>
      <c r="H59"/>
      <c r="I59" s="788" t="s">
        <v>217</v>
      </c>
      <c r="J59" s="788"/>
      <c r="K59" s="706"/>
      <c r="L59" s="707"/>
      <c r="M59" s="707"/>
      <c r="N59" s="707"/>
      <c r="O59" s="707"/>
      <c r="P59" s="707"/>
      <c r="Q59" s="707"/>
      <c r="R59" s="707"/>
      <c r="S59" s="707"/>
      <c r="T59" s="707"/>
      <c r="U59" s="707"/>
      <c r="V59" s="707"/>
      <c r="W59" s="707"/>
      <c r="X59" s="708"/>
      <c r="Y59" s="525"/>
    </row>
    <row r="60" spans="1:25" ht="6" customHeight="1">
      <c r="A60"/>
      <c r="B60" s="5"/>
      <c r="C60" s="5"/>
      <c r="D60" s="109"/>
      <c r="E60" s="6"/>
      <c r="F60" s="6"/>
      <c r="G60" s="6"/>
      <c r="H60" s="5"/>
      <c r="I60" s="5"/>
      <c r="J60" s="5"/>
      <c r="K60" s="5"/>
      <c r="L60" s="20"/>
      <c r="M60" s="5"/>
      <c r="N60" s="20"/>
      <c r="O60" s="13"/>
      <c r="P60" s="13"/>
      <c r="Q60" s="13"/>
      <c r="R60" s="13"/>
      <c r="S60" s="13"/>
      <c r="T60" s="13"/>
      <c r="U60" s="13"/>
      <c r="V60" s="13"/>
      <c r="W60" s="13"/>
      <c r="X60" s="13"/>
      <c r="Y60" s="356"/>
    </row>
    <row r="61" spans="1:25" ht="4.95" customHeight="1">
      <c r="A61"/>
      <c r="B61" s="183"/>
      <c r="C61" s="183"/>
      <c r="D61" s="183"/>
      <c r="E61" s="183"/>
      <c r="F61" s="183"/>
      <c r="G61" s="183"/>
      <c r="H61" s="183"/>
      <c r="I61" s="183"/>
      <c r="J61" s="183"/>
      <c r="K61" s="183"/>
      <c r="L61" s="183"/>
      <c r="M61" s="183"/>
      <c r="N61" s="183"/>
      <c r="O61" s="183"/>
      <c r="P61" s="183"/>
      <c r="Q61" s="183"/>
      <c r="R61" s="190"/>
      <c r="S61" s="191"/>
      <c r="T61" s="106"/>
      <c r="U61" s="184"/>
      <c r="V61" s="106"/>
      <c r="W61" s="184"/>
      <c r="X61" s="184"/>
      <c r="Y61" s="120"/>
    </row>
    <row r="62" spans="1:25" ht="6" customHeight="1" thickBot="1">
      <c r="A62"/>
      <c r="B62" s="22"/>
      <c r="C62" s="22"/>
      <c r="D62" s="22"/>
      <c r="E62" s="22"/>
      <c r="F62" s="22"/>
      <c r="G62" s="22"/>
      <c r="H62" s="22"/>
      <c r="I62" s="22"/>
      <c r="J62" s="22"/>
      <c r="K62" s="22"/>
      <c r="L62" s="28"/>
      <c r="M62" s="22"/>
      <c r="N62" s="28"/>
      <c r="O62" s="22"/>
      <c r="P62" s="28"/>
      <c r="Q62" s="88"/>
      <c r="R62" s="28"/>
      <c r="S62" s="22"/>
      <c r="T62" s="28"/>
      <c r="U62" s="28"/>
      <c r="V62" s="28"/>
      <c r="W62" s="28"/>
      <c r="X62" s="28"/>
      <c r="Y62" s="120"/>
    </row>
    <row r="63" spans="1:25" ht="6" customHeight="1" thickTop="1">
      <c r="A63"/>
      <c r="B63" s="15"/>
      <c r="C63" s="15"/>
      <c r="D63" s="15"/>
      <c r="E63" s="15"/>
      <c r="F63" s="15"/>
      <c r="G63" s="15"/>
      <c r="H63" s="15"/>
      <c r="I63" s="15"/>
      <c r="J63" s="15"/>
      <c r="K63" s="15"/>
      <c r="L63" s="6"/>
      <c r="M63" s="15"/>
      <c r="N63" s="6"/>
      <c r="O63" s="15"/>
      <c r="P63" s="6"/>
      <c r="Q63" s="79"/>
      <c r="R63" s="6"/>
      <c r="S63" s="15"/>
      <c r="T63" s="6"/>
      <c r="U63" s="6"/>
      <c r="V63" s="6"/>
      <c r="W63" s="6"/>
      <c r="X63" s="6"/>
      <c r="Y63" s="120"/>
    </row>
    <row r="64" spans="1:25" ht="13.8">
      <c r="A64"/>
      <c r="B64" s="701" t="s">
        <v>620</v>
      </c>
      <c r="C64" s="701"/>
      <c r="D64" s="701"/>
      <c r="E64" s="701"/>
      <c r="F64" s="701"/>
      <c r="G64" s="701"/>
      <c r="H64" s="701"/>
      <c r="I64" s="701"/>
      <c r="J64" s="701"/>
      <c r="K64" s="701"/>
      <c r="L64" s="701"/>
      <c r="M64" s="701"/>
      <c r="N64" s="701"/>
      <c r="O64" s="701"/>
      <c r="P64" s="701"/>
      <c r="Q64" s="701"/>
      <c r="R64"/>
      <c r="S64" s="718"/>
      <c r="T64" s="718"/>
      <c r="U64" s="170"/>
      <c r="V64" s="170"/>
      <c r="W64" s="170"/>
      <c r="X64" s="170"/>
      <c r="Y64" s="357"/>
    </row>
    <row r="65" spans="1:25" ht="6" customHeight="1">
      <c r="A65"/>
      <c r="B65" s="728"/>
      <c r="C65" s="728"/>
      <c r="D65" s="728"/>
      <c r="E65" s="728"/>
      <c r="F65" s="728"/>
      <c r="G65" s="728"/>
      <c r="H65" s="728"/>
      <c r="I65" s="728"/>
      <c r="J65" s="728"/>
      <c r="K65" s="728"/>
      <c r="L65" s="728"/>
      <c r="M65" s="728"/>
      <c r="N65" s="728"/>
      <c r="O65" s="728"/>
      <c r="P65" s="728"/>
      <c r="Q65" s="728"/>
      <c r="R65" s="728"/>
      <c r="S65" s="728"/>
      <c r="T65" s="728"/>
      <c r="U65" s="728"/>
      <c r="V65" s="728"/>
      <c r="W65" s="728"/>
      <c r="X65" s="728"/>
      <c r="Y65" s="120"/>
    </row>
    <row r="66" spans="1:25" ht="13.8">
      <c r="A66"/>
      <c r="B66" s="700" t="s">
        <v>621</v>
      </c>
      <c r="C66" s="700"/>
      <c r="D66" s="700"/>
      <c r="E66" s="700"/>
      <c r="F66" s="700"/>
      <c r="G66" s="700"/>
      <c r="H66" s="700"/>
      <c r="I66" s="700"/>
      <c r="J66" s="700"/>
      <c r="K66" s="700"/>
      <c r="L66" s="700"/>
      <c r="M66" s="700"/>
      <c r="N66" s="700"/>
      <c r="O66" s="700"/>
      <c r="P66" s="700"/>
      <c r="Q66" s="700"/>
      <c r="R66" s="700"/>
      <c r="S66" s="700"/>
      <c r="T66" s="700"/>
      <c r="U66" s="700"/>
      <c r="V66" s="700"/>
      <c r="W66" s="700"/>
      <c r="X66" s="700"/>
      <c r="Y66" s="120"/>
    </row>
    <row r="67" spans="1:25" ht="4.5" customHeight="1" thickBot="1">
      <c r="A67"/>
      <c r="B67" s="25"/>
      <c r="C67" s="25"/>
      <c r="D67" s="25"/>
      <c r="E67" s="25"/>
      <c r="F67" s="25"/>
      <c r="G67" s="25"/>
      <c r="H67" s="25"/>
      <c r="I67" s="25"/>
      <c r="J67" s="25"/>
      <c r="K67" s="25"/>
      <c r="L67" s="25"/>
      <c r="M67" s="25"/>
      <c r="N67" s="25"/>
      <c r="O67" s="25"/>
      <c r="P67" s="25"/>
      <c r="Q67" s="25"/>
      <c r="R67" s="25"/>
      <c r="S67" s="25"/>
      <c r="T67" s="25"/>
      <c r="U67" s="25"/>
      <c r="V67" s="25"/>
      <c r="W67" s="25"/>
      <c r="X67" s="25"/>
      <c r="Y67" s="190"/>
    </row>
    <row r="68" spans="1:25" ht="13.2">
      <c r="A68"/>
      <c r="B68" s="696" t="s">
        <v>293</v>
      </c>
      <c r="C68" s="697"/>
      <c r="D68" s="697"/>
      <c r="E68" s="697"/>
      <c r="F68" s="735" t="s">
        <v>294</v>
      </c>
      <c r="G68" s="736"/>
      <c r="H68" s="736"/>
      <c r="I68" s="736"/>
      <c r="J68" s="736"/>
      <c r="K68" s="737"/>
      <c r="L68" s="264"/>
      <c r="M68" s="696" t="s">
        <v>293</v>
      </c>
      <c r="N68" s="697"/>
      <c r="O68" s="697"/>
      <c r="P68" s="697"/>
      <c r="Q68" s="697"/>
      <c r="R68" s="697"/>
      <c r="S68" s="744" t="s">
        <v>294</v>
      </c>
      <c r="T68" s="744"/>
      <c r="U68" s="744"/>
      <c r="V68" s="744"/>
      <c r="W68" s="744"/>
      <c r="X68" s="745"/>
      <c r="Y68" s="120"/>
    </row>
    <row r="69" spans="1:25" ht="15" customHeight="1">
      <c r="A69"/>
      <c r="B69" s="698"/>
      <c r="C69" s="699"/>
      <c r="D69" s="699"/>
      <c r="E69" s="699"/>
      <c r="F69" s="738"/>
      <c r="G69" s="739"/>
      <c r="H69" s="739"/>
      <c r="I69" s="739"/>
      <c r="J69" s="739"/>
      <c r="K69" s="740"/>
      <c r="L69" s="25"/>
      <c r="M69" s="698"/>
      <c r="N69" s="699"/>
      <c r="O69" s="699"/>
      <c r="P69" s="699"/>
      <c r="Q69" s="699"/>
      <c r="R69" s="699"/>
      <c r="S69" s="699"/>
      <c r="T69" s="699"/>
      <c r="U69" s="699"/>
      <c r="V69" s="699"/>
      <c r="W69" s="699"/>
      <c r="X69" s="731"/>
      <c r="Y69" s="120"/>
    </row>
    <row r="70" spans="1:25" ht="15" customHeight="1">
      <c r="A70"/>
      <c r="B70" s="698"/>
      <c r="C70" s="699"/>
      <c r="D70" s="699"/>
      <c r="E70" s="699"/>
      <c r="F70" s="738"/>
      <c r="G70" s="739"/>
      <c r="H70" s="739"/>
      <c r="I70" s="739"/>
      <c r="J70" s="739"/>
      <c r="K70" s="740"/>
      <c r="L70" s="25"/>
      <c r="M70" s="698"/>
      <c r="N70" s="699"/>
      <c r="O70" s="699"/>
      <c r="P70" s="699"/>
      <c r="Q70" s="699"/>
      <c r="R70" s="699"/>
      <c r="S70" s="699"/>
      <c r="T70" s="699"/>
      <c r="U70" s="699"/>
      <c r="V70" s="699"/>
      <c r="W70" s="699"/>
      <c r="X70" s="731"/>
      <c r="Y70" s="120"/>
    </row>
    <row r="71" spans="1:25" ht="15" customHeight="1" thickBot="1">
      <c r="A71"/>
      <c r="B71" s="732"/>
      <c r="C71" s="733"/>
      <c r="D71" s="733"/>
      <c r="E71" s="733"/>
      <c r="F71" s="741"/>
      <c r="G71" s="742"/>
      <c r="H71" s="742"/>
      <c r="I71" s="742"/>
      <c r="J71" s="742"/>
      <c r="K71" s="743"/>
      <c r="L71" s="25"/>
      <c r="M71" s="732"/>
      <c r="N71" s="733"/>
      <c r="O71" s="733"/>
      <c r="P71" s="733"/>
      <c r="Q71" s="733"/>
      <c r="R71" s="733"/>
      <c r="S71" s="733"/>
      <c r="T71" s="733"/>
      <c r="U71" s="733"/>
      <c r="V71" s="733"/>
      <c r="W71" s="733"/>
      <c r="X71" s="734"/>
      <c r="Y71" s="120"/>
    </row>
    <row r="72" spans="1:25" ht="5.25" customHeight="1">
      <c r="A72"/>
      <c r="B72" s="527"/>
      <c r="C72" s="527"/>
      <c r="D72" s="527"/>
      <c r="E72" s="527"/>
      <c r="F72" s="527"/>
      <c r="G72" s="527"/>
      <c r="H72" s="527"/>
      <c r="I72" s="527"/>
      <c r="J72" s="527"/>
      <c r="K72" s="25"/>
      <c r="L72" s="25"/>
      <c r="M72" s="527"/>
      <c r="N72" s="527"/>
      <c r="O72" s="527"/>
      <c r="P72" s="527"/>
      <c r="Q72" s="527"/>
      <c r="R72" s="527"/>
      <c r="S72" s="527"/>
      <c r="T72" s="527"/>
      <c r="U72" s="527"/>
      <c r="V72" s="527"/>
      <c r="W72" s="527"/>
      <c r="X72" s="527"/>
      <c r="Y72" s="120"/>
    </row>
    <row r="73" spans="1:25" ht="14.4" thickBot="1">
      <c r="A73"/>
      <c r="B73" s="28"/>
      <c r="C73" s="28"/>
      <c r="D73" s="28"/>
      <c r="E73" s="28"/>
      <c r="F73" s="28"/>
      <c r="G73" s="28"/>
      <c r="H73" s="28"/>
      <c r="I73" s="28"/>
      <c r="J73" s="28"/>
      <c r="K73" s="28"/>
      <c r="L73" s="28"/>
      <c r="M73" s="28"/>
      <c r="N73" s="28"/>
      <c r="O73" s="28"/>
      <c r="P73" s="28"/>
      <c r="Q73" s="28"/>
      <c r="R73" s="28"/>
      <c r="S73" s="28"/>
      <c r="T73" s="28"/>
      <c r="U73" s="28"/>
      <c r="V73" s="28"/>
      <c r="W73" s="28"/>
      <c r="X73" s="28"/>
      <c r="Y73"/>
    </row>
    <row r="74" spans="1:25" ht="14.4" thickTop="1">
      <c r="A74"/>
      <c r="B74" s="727">
        <f ca="1">NOW()</f>
        <v>46076.352089236112</v>
      </c>
      <c r="C74" s="727"/>
      <c r="D74" s="727"/>
      <c r="E74" s="5"/>
      <c r="F74" s="5"/>
      <c r="G74" s="5"/>
      <c r="H74" s="5"/>
      <c r="I74" s="5"/>
      <c r="J74" s="729" t="s">
        <v>764</v>
      </c>
      <c r="K74" s="730"/>
      <c r="L74" s="730"/>
      <c r="M74" s="730"/>
      <c r="N74" s="5"/>
      <c r="O74" s="5"/>
      <c r="P74" s="5"/>
      <c r="Q74" s="5"/>
      <c r="R74" s="5"/>
      <c r="S74" s="5"/>
      <c r="T74" s="5"/>
      <c r="U74" s="5"/>
      <c r="V74" s="5"/>
      <c r="W74" s="5"/>
      <c r="X74" s="5" t="s">
        <v>29</v>
      </c>
      <c r="Y74"/>
    </row>
    <row r="75" spans="1:25" ht="12.75" customHeight="1"/>
  </sheetData>
  <sheetProtection algorithmName="SHA-512" hashValue="cwfBCyBWB5tAKb/Uk5yxpGG+Si9rDwmrpTO+P3hl5x9Vd9lTg3RroZttVgPfFOpxkw+JbC/yH4Stp4zyrx7y7A==" saltValue="ShbggLqcmT7Yo45oP1OHNw==" spinCount="100000" sheet="1" objects="1" scenarios="1"/>
  <mergeCells count="183">
    <mergeCell ref="M57:V57"/>
    <mergeCell ref="O26:S26"/>
    <mergeCell ref="B28:X28"/>
    <mergeCell ref="U23:X23"/>
    <mergeCell ref="U24:X24"/>
    <mergeCell ref="U25:X25"/>
    <mergeCell ref="U26:X26"/>
    <mergeCell ref="O31:P31"/>
    <mergeCell ref="S33:T33"/>
    <mergeCell ref="V33:W33"/>
    <mergeCell ref="V36:W36"/>
    <mergeCell ref="S37:T37"/>
    <mergeCell ref="V37:W37"/>
    <mergeCell ref="V31:W31"/>
    <mergeCell ref="S32:T32"/>
    <mergeCell ref="V32:W32"/>
    <mergeCell ref="V34:W34"/>
    <mergeCell ref="S35:T35"/>
    <mergeCell ref="V35:W35"/>
    <mergeCell ref="B34:E34"/>
    <mergeCell ref="F34:I34"/>
    <mergeCell ref="K34:N34"/>
    <mergeCell ref="O34:P34"/>
    <mergeCell ref="Q34:R34"/>
    <mergeCell ref="S34:T34"/>
    <mergeCell ref="F39:I39"/>
    <mergeCell ref="K39:N39"/>
    <mergeCell ref="O39:P39"/>
    <mergeCell ref="Q39:R39"/>
    <mergeCell ref="B39:E39"/>
    <mergeCell ref="B36:E36"/>
    <mergeCell ref="F36:I36"/>
    <mergeCell ref="K36:N36"/>
    <mergeCell ref="O36:P36"/>
    <mergeCell ref="Q36:R36"/>
    <mergeCell ref="S36:T36"/>
    <mergeCell ref="O35:P35"/>
    <mergeCell ref="Q35:R35"/>
    <mergeCell ref="S39:T39"/>
    <mergeCell ref="B35:E35"/>
    <mergeCell ref="F35:I35"/>
    <mergeCell ref="I59:J59"/>
    <mergeCell ref="B57:H57"/>
    <mergeCell ref="D59:G59"/>
    <mergeCell ref="B59:C59"/>
    <mergeCell ref="O33:P33"/>
    <mergeCell ref="Q33:R33"/>
    <mergeCell ref="B37:E37"/>
    <mergeCell ref="F37:I37"/>
    <mergeCell ref="K37:N37"/>
    <mergeCell ref="O37:P37"/>
    <mergeCell ref="Q37:R37"/>
    <mergeCell ref="K35:N35"/>
    <mergeCell ref="C55:F55"/>
    <mergeCell ref="H55:I55"/>
    <mergeCell ref="M55:N55"/>
    <mergeCell ref="O55:X55"/>
    <mergeCell ref="V42:W42"/>
    <mergeCell ref="B43:E43"/>
    <mergeCell ref="F43:I43"/>
    <mergeCell ref="K43:N43"/>
    <mergeCell ref="O43:P43"/>
    <mergeCell ref="Q43:R43"/>
    <mergeCell ref="S43:T43"/>
    <mergeCell ref="V43:W43"/>
    <mergeCell ref="B1:X1"/>
    <mergeCell ref="B2:X2"/>
    <mergeCell ref="K4:S4"/>
    <mergeCell ref="V4:X4"/>
    <mergeCell ref="K6:O6"/>
    <mergeCell ref="E10:H10"/>
    <mergeCell ref="J10:K10"/>
    <mergeCell ref="L10:M10"/>
    <mergeCell ref="O10:R10"/>
    <mergeCell ref="U10:W10"/>
    <mergeCell ref="E4:G5"/>
    <mergeCell ref="B8:X8"/>
    <mergeCell ref="B10:D10"/>
    <mergeCell ref="D16:I16"/>
    <mergeCell ref="M18:O18"/>
    <mergeCell ref="O25:S25"/>
    <mergeCell ref="B32:E32"/>
    <mergeCell ref="F32:I32"/>
    <mergeCell ref="K32:N32"/>
    <mergeCell ref="O32:P32"/>
    <mergeCell ref="Q32:R32"/>
    <mergeCell ref="B33:E33"/>
    <mergeCell ref="F33:I33"/>
    <mergeCell ref="K33:N33"/>
    <mergeCell ref="J25:M25"/>
    <mergeCell ref="J26:M26"/>
    <mergeCell ref="B20:X20"/>
    <mergeCell ref="B21:G21"/>
    <mergeCell ref="D18:G18"/>
    <mergeCell ref="J21:X21"/>
    <mergeCell ref="O23:S23"/>
    <mergeCell ref="Q31:R31"/>
    <mergeCell ref="S31:T31"/>
    <mergeCell ref="B17:X17"/>
    <mergeCell ref="B31:E31"/>
    <mergeCell ref="F31:I31"/>
    <mergeCell ref="K31:M31"/>
    <mergeCell ref="V39:W39"/>
    <mergeCell ref="B38:E38"/>
    <mergeCell ref="F38:I38"/>
    <mergeCell ref="K38:N38"/>
    <mergeCell ref="O38:P38"/>
    <mergeCell ref="Q38:R38"/>
    <mergeCell ref="S38:T38"/>
    <mergeCell ref="V40:W40"/>
    <mergeCell ref="B41:E41"/>
    <mergeCell ref="F41:I41"/>
    <mergeCell ref="K41:N41"/>
    <mergeCell ref="O41:P41"/>
    <mergeCell ref="Q41:R41"/>
    <mergeCell ref="S41:T41"/>
    <mergeCell ref="V41:W41"/>
    <mergeCell ref="B40:E40"/>
    <mergeCell ref="F40:I40"/>
    <mergeCell ref="K40:N40"/>
    <mergeCell ref="O40:P40"/>
    <mergeCell ref="Q40:R40"/>
    <mergeCell ref="S40:T40"/>
    <mergeCell ref="V38:W38"/>
    <mergeCell ref="O42:P42"/>
    <mergeCell ref="Q42:R42"/>
    <mergeCell ref="S42:T42"/>
    <mergeCell ref="B46:G46"/>
    <mergeCell ref="B50:D50"/>
    <mergeCell ref="E50:K50"/>
    <mergeCell ref="I46:X46"/>
    <mergeCell ref="V50:X50"/>
    <mergeCell ref="M50:O50"/>
    <mergeCell ref="Q50:T50"/>
    <mergeCell ref="B48:X48"/>
    <mergeCell ref="O53:T53"/>
    <mergeCell ref="V53:X53"/>
    <mergeCell ref="O24:S24"/>
    <mergeCell ref="B74:D74"/>
    <mergeCell ref="S64:T64"/>
    <mergeCell ref="B65:X65"/>
    <mergeCell ref="J74:M74"/>
    <mergeCell ref="M70:R70"/>
    <mergeCell ref="S70:X70"/>
    <mergeCell ref="M71:R71"/>
    <mergeCell ref="S71:X71"/>
    <mergeCell ref="F68:K68"/>
    <mergeCell ref="F69:K69"/>
    <mergeCell ref="F70:K70"/>
    <mergeCell ref="F71:K71"/>
    <mergeCell ref="B68:E68"/>
    <mergeCell ref="B69:E69"/>
    <mergeCell ref="B70:E70"/>
    <mergeCell ref="B71:E71"/>
    <mergeCell ref="S68:X68"/>
    <mergeCell ref="S69:X69"/>
    <mergeCell ref="B42:E42"/>
    <mergeCell ref="F42:I42"/>
    <mergeCell ref="K42:N42"/>
    <mergeCell ref="M68:R68"/>
    <mergeCell ref="M69:R69"/>
    <mergeCell ref="B66:X66"/>
    <mergeCell ref="B64:Q64"/>
    <mergeCell ref="M12:P12"/>
    <mergeCell ref="Q12:U12"/>
    <mergeCell ref="B12:D12"/>
    <mergeCell ref="E12:I12"/>
    <mergeCell ref="K59:X59"/>
    <mergeCell ref="Q15:U15"/>
    <mergeCell ref="I15:J15"/>
    <mergeCell ref="C23:D23"/>
    <mergeCell ref="C24:D24"/>
    <mergeCell ref="C25:D25"/>
    <mergeCell ref="C26:D26"/>
    <mergeCell ref="G23:I23"/>
    <mergeCell ref="G24:I24"/>
    <mergeCell ref="G25:I25"/>
    <mergeCell ref="G26:I26"/>
    <mergeCell ref="J23:M23"/>
    <mergeCell ref="J24:M24"/>
    <mergeCell ref="B53:C53"/>
    <mergeCell ref="D53:K53"/>
    <mergeCell ref="M53:N53"/>
  </mergeCells>
  <phoneticPr fontId="73" type="noConversion"/>
  <conditionalFormatting sqref="A32:A33">
    <cfRule type="cellIs" dxfId="122" priority="14" stopIfTrue="1" operator="equal">
      <formula>0</formula>
    </cfRule>
  </conditionalFormatting>
  <conditionalFormatting sqref="A34:A43">
    <cfRule type="cellIs" dxfId="121" priority="10" stopIfTrue="1" operator="equal">
      <formula>0</formula>
    </cfRule>
  </conditionalFormatting>
  <conditionalFormatting sqref="O23:S26">
    <cfRule type="expression" dxfId="120" priority="3">
      <formula>$J23="Other"</formula>
    </cfRule>
  </conditionalFormatting>
  <conditionalFormatting sqref="E23:E26 J23:M26">
    <cfRule type="expression" dxfId="119" priority="1">
      <formula>$I$21="No"</formula>
    </cfRule>
  </conditionalFormatting>
  <dataValidations count="8">
    <dataValidation type="textLength" allowBlank="1" showInputMessage="1" showErrorMessage="1" error="Needs to be 4 to 5 decimals_x000a_Ex: -81.12543" sqref="Q32:R43" xr:uid="{00000000-0002-0000-0100-000000000000}">
      <formula1>8</formula1>
      <formula2>9</formula2>
    </dataValidation>
    <dataValidation type="textLength" allowBlank="1" showInputMessage="1" showErrorMessage="1" sqref="B67:B72 F68 S68 M68:M72 C67:X67" xr:uid="{00000000-0002-0000-0100-000001000000}">
      <formula1>0</formula1>
      <formula2>400</formula2>
    </dataValidation>
    <dataValidation type="textLength" allowBlank="1" showInputMessage="1" showErrorMessage="1" sqref="I59" xr:uid="{00000000-0002-0000-0100-000002000000}">
      <formula1>0</formula1>
      <formula2>100</formula2>
    </dataValidation>
    <dataValidation type="textLength" allowBlank="1" showInputMessage="1" showErrorMessage="1" error="Needs to be 4 to 5 decimal places. Ex: 34.03001" sqref="O32:P43" xr:uid="{00000000-0002-0000-0100-000003000000}">
      <formula1>7</formula1>
      <formula2>8</formula2>
    </dataValidation>
    <dataValidation type="list" allowBlank="1" showInputMessage="1" showErrorMessage="1" sqref="I21" xr:uid="{160590C1-DAAA-4D19-9569-DE0C76156BD4}">
      <formula1>"Yes, No"</formula1>
    </dataValidation>
    <dataValidation type="list" allowBlank="1" showInputMessage="1" showErrorMessage="1" sqref="I57" xr:uid="{9521EC06-3E03-4062-A1EA-B9A4288950D7}">
      <formula1>"Yes, No, N/A"</formula1>
    </dataValidation>
    <dataValidation type="list" allowBlank="1" showInputMessage="1" showErrorMessage="1" sqref="Q12:U12" xr:uid="{3C132132-1BBB-462A-8E0E-0D4DE259D093}">
      <formula1>"Permanent Supportive, Traditional Permanent Rental, Transitional Supportive"</formula1>
    </dataValidation>
    <dataValidation type="list" allowBlank="1" showInputMessage="1" showErrorMessage="1" sqref="E12:I12" xr:uid="{02CA8C50-FDFC-4BE6-9DDA-7365B8C75ABC}">
      <formula1>"Stick Construction, Modular"</formula1>
    </dataValidation>
  </dataValidations>
  <pageMargins left="0.25" right="0.25" top="0.75" bottom="0.25" header="0.3" footer="0.3"/>
  <pageSetup scale="80" orientation="portrait"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5000000}">
          <x14:formula1>
            <xm:f>'Tables-hidden'!$B$2:$B$3</xm:f>
          </x14:formula1>
          <xm:sqref>W57 W15</xm:sqref>
        </x14:dataValidation>
        <x14:dataValidation type="list" allowBlank="1" showInputMessage="1" showErrorMessage="1" xr:uid="{00000000-0002-0000-0100-000007000000}">
          <x14:formula1>
            <xm:f>'Tables-hidden'!$C$1</xm:f>
          </x14:formula1>
          <xm:sqref>S10 X10 I10 L10</xm:sqref>
        </x14:dataValidation>
        <x14:dataValidation type="list" allowBlank="1" showInputMessage="1" showErrorMessage="1" xr:uid="{972E9ECC-011D-46FC-8B1C-E97503F1F996}">
          <x14:formula1>
            <xm:f>'Tables-hidden'!$A$3:$A$5</xm:f>
          </x14:formula1>
          <xm:sqref>K6:O6</xm:sqref>
        </x14:dataValidation>
        <x14:dataValidation type="list" allowBlank="1" showInputMessage="1" showErrorMessage="1" xr:uid="{ED7E75B7-1F87-43BC-AB0B-9149222216E4}">
          <x14:formula1>
            <xm:f>'Tables-hidden'!$R$2:$R$52</xm:f>
          </x14:formula1>
          <xm:sqref>H55:I55</xm:sqref>
        </x14:dataValidation>
        <x14:dataValidation type="list" allowBlank="1" showInputMessage="1" showErrorMessage="1" xr:uid="{351F0528-8FBF-4AC9-91E4-40DF9B4D3F26}">
          <x14:formula1>
            <xm:f>'Tables-hidden'!$A$514:$A$559</xm:f>
          </x14:formula1>
          <xm:sqref>K32:N43</xm:sqref>
        </x14:dataValidation>
        <x14:dataValidation type="list" allowBlank="1" showInputMessage="1" showErrorMessage="1" xr:uid="{19921BE7-1248-47EA-8A69-B8DFBD976D0D}">
          <x14:formula1>
            <xm:f>'Tables-hidden'!$A$7:$A$11</xm:f>
          </x14:formula1>
          <xm:sqref>D59</xm:sqref>
        </x14:dataValidation>
        <x14:dataValidation type="list" allowBlank="1" showInputMessage="1" showErrorMessage="1" xr:uid="{261691DE-2A4D-475A-A8E9-BF27BA9CDE9C}">
          <x14:formula1>
            <xm:f>'Tables-hidden'!$A$52:$A$65</xm:f>
          </x14:formula1>
          <xm:sqref>J23:M26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P73"/>
  <sheetViews>
    <sheetView showGridLines="0" zoomScale="115" zoomScaleNormal="115" workbookViewId="0">
      <selection activeCell="L5" sqref="L5"/>
    </sheetView>
  </sheetViews>
  <sheetFormatPr defaultColWidth="0" defaultRowHeight="12.75" customHeight="1" zeroHeight="1"/>
  <cols>
    <col min="1" max="1" width="1.88671875" style="13" customWidth="1"/>
    <col min="2" max="2" width="9.109375" style="13" customWidth="1"/>
    <col min="3" max="3" width="11" style="13" customWidth="1"/>
    <col min="4" max="7" width="9.109375" style="13" customWidth="1"/>
    <col min="8" max="8" width="2" style="13" customWidth="1"/>
    <col min="9" max="9" width="9.44140625" style="13" customWidth="1"/>
    <col min="10" max="10" width="9.109375" style="13" customWidth="1"/>
    <col min="11" max="11" width="1.33203125" style="13" customWidth="1"/>
    <col min="12" max="14" width="9.109375" style="13" customWidth="1"/>
    <col min="15" max="15" width="10.109375" style="13" bestFit="1" customWidth="1"/>
    <col min="16" max="16" width="1.5546875" style="13" customWidth="1"/>
    <col min="17" max="16384" width="9.109375" hidden="1"/>
  </cols>
  <sheetData>
    <row r="1" spans="1:16" ht="18" customHeight="1">
      <c r="B1" s="813" t="str">
        <f>IF('1'!K4="","Application Name-From Page 1",'1'!K4)</f>
        <v>Application Name-From Page 1</v>
      </c>
      <c r="C1" s="813"/>
      <c r="D1" s="813"/>
      <c r="E1" s="813"/>
      <c r="F1" s="173"/>
      <c r="G1" s="173"/>
      <c r="H1" s="173"/>
      <c r="I1" s="173"/>
      <c r="J1" s="173"/>
      <c r="N1" s="795"/>
      <c r="O1" s="795"/>
    </row>
    <row r="2" spans="1:16" ht="6" customHeight="1">
      <c r="B2" s="458"/>
      <c r="C2" s="458"/>
      <c r="D2" s="458"/>
      <c r="E2" s="458"/>
      <c r="F2" s="458"/>
      <c r="G2" s="458"/>
      <c r="H2" s="458"/>
      <c r="I2" s="458"/>
      <c r="J2" s="458"/>
      <c r="K2" s="458"/>
      <c r="L2" s="458"/>
      <c r="M2" s="458"/>
      <c r="N2" s="458"/>
      <c r="O2" s="458"/>
    </row>
    <row r="3" spans="1:16" ht="15.6">
      <c r="B3" s="810" t="s">
        <v>100</v>
      </c>
      <c r="C3" s="811"/>
      <c r="D3" s="811"/>
      <c r="E3" s="811"/>
      <c r="F3" s="811"/>
      <c r="G3" s="811"/>
      <c r="H3" s="811"/>
      <c r="I3" s="811"/>
      <c r="J3" s="811"/>
      <c r="K3" s="811"/>
      <c r="L3" s="811"/>
      <c r="M3" s="811"/>
      <c r="N3" s="811"/>
      <c r="O3" s="812"/>
    </row>
    <row r="4" spans="1:16" ht="8.4" customHeight="1"/>
    <row r="5" spans="1:16" ht="14.4">
      <c r="B5" s="824" t="s">
        <v>624</v>
      </c>
      <c r="C5" s="824"/>
      <c r="D5" s="824"/>
      <c r="E5" s="824"/>
      <c r="F5" s="824"/>
      <c r="G5" s="824"/>
      <c r="H5" s="824"/>
      <c r="I5" s="824"/>
      <c r="J5" s="824"/>
      <c r="L5" s="149"/>
    </row>
    <row r="6" spans="1:16" ht="6" customHeight="1"/>
    <row r="7" spans="1:16" ht="15" customHeight="1">
      <c r="B7" s="825" t="str">
        <f>IF(L5="Yes","List all principals of the corporation(s) below and attach an Organizational Chart in Tab 1.","")</f>
        <v/>
      </c>
      <c r="C7" s="825"/>
      <c r="D7" s="825"/>
      <c r="E7" s="825"/>
      <c r="F7" s="825"/>
      <c r="G7" s="825"/>
      <c r="H7" s="825"/>
      <c r="I7" s="825"/>
      <c r="J7" s="825"/>
      <c r="K7" s="825"/>
      <c r="L7" s="825"/>
      <c r="M7" s="825"/>
      <c r="N7" s="825"/>
      <c r="O7" s="825"/>
    </row>
    <row r="8" spans="1:16" ht="3" customHeight="1"/>
    <row r="9" spans="1:16" ht="18.600000000000001" customHeight="1">
      <c r="A9" s="27"/>
      <c r="B9" s="124" t="s">
        <v>272</v>
      </c>
      <c r="C9" s="125"/>
      <c r="D9" s="125"/>
      <c r="E9" s="125"/>
      <c r="F9" s="125"/>
      <c r="G9" s="125"/>
      <c r="H9" s="125"/>
      <c r="I9" s="124" t="s">
        <v>20</v>
      </c>
      <c r="J9" s="125"/>
      <c r="K9" s="125"/>
      <c r="L9" s="124" t="s">
        <v>21</v>
      </c>
      <c r="M9" s="125"/>
      <c r="N9" s="125"/>
      <c r="O9" s="125"/>
      <c r="P9" s="27"/>
    </row>
    <row r="10" spans="1:16" ht="18" customHeight="1">
      <c r="B10" s="826"/>
      <c r="C10" s="827"/>
      <c r="D10" s="827"/>
      <c r="E10" s="827"/>
      <c r="F10" s="827"/>
      <c r="G10" s="828"/>
      <c r="I10" s="836"/>
      <c r="J10" s="837"/>
      <c r="L10" s="723"/>
      <c r="M10" s="724"/>
      <c r="N10" s="724"/>
      <c r="O10" s="725"/>
    </row>
    <row r="11" spans="1:16" ht="4.5" customHeight="1">
      <c r="L11" s="447"/>
      <c r="M11" s="447"/>
      <c r="N11" s="447"/>
      <c r="O11" s="447"/>
    </row>
    <row r="12" spans="1:16" ht="18" customHeight="1">
      <c r="B12" s="826"/>
      <c r="C12" s="827"/>
      <c r="D12" s="827"/>
      <c r="E12" s="827"/>
      <c r="F12" s="827"/>
      <c r="G12" s="828"/>
      <c r="I12" s="836"/>
      <c r="J12" s="837"/>
      <c r="L12" s="723"/>
      <c r="M12" s="724"/>
      <c r="N12" s="724"/>
      <c r="O12" s="725"/>
    </row>
    <row r="13" spans="1:16" ht="4.5" customHeight="1">
      <c r="L13" s="447"/>
      <c r="M13" s="447"/>
      <c r="N13" s="447"/>
      <c r="O13" s="447"/>
    </row>
    <row r="14" spans="1:16" ht="18" customHeight="1">
      <c r="B14" s="826"/>
      <c r="C14" s="827"/>
      <c r="D14" s="827"/>
      <c r="E14" s="827"/>
      <c r="F14" s="827"/>
      <c r="G14" s="828"/>
      <c r="I14" s="836"/>
      <c r="J14" s="837"/>
      <c r="L14" s="723"/>
      <c r="M14" s="724"/>
      <c r="N14" s="724"/>
      <c r="O14" s="725"/>
    </row>
    <row r="15" spans="1:16" ht="4.5" customHeight="1">
      <c r="L15" s="447"/>
      <c r="M15" s="447"/>
      <c r="N15" s="447"/>
      <c r="O15" s="447"/>
    </row>
    <row r="16" spans="1:16" ht="18" customHeight="1">
      <c r="B16" s="826"/>
      <c r="C16" s="827"/>
      <c r="D16" s="827"/>
      <c r="E16" s="827"/>
      <c r="F16" s="827"/>
      <c r="G16" s="828"/>
      <c r="I16" s="836"/>
      <c r="J16" s="837"/>
      <c r="L16" s="723"/>
      <c r="M16" s="724"/>
      <c r="N16" s="724"/>
      <c r="O16" s="725"/>
    </row>
    <row r="17" spans="2:15" ht="4.5" customHeight="1">
      <c r="L17" s="447"/>
      <c r="M17" s="447"/>
      <c r="N17" s="447"/>
      <c r="O17" s="447"/>
    </row>
    <row r="18" spans="2:15" ht="18" customHeight="1">
      <c r="B18" s="826"/>
      <c r="C18" s="827"/>
      <c r="D18" s="827"/>
      <c r="E18" s="827"/>
      <c r="F18" s="827"/>
      <c r="G18" s="828"/>
      <c r="I18" s="836"/>
      <c r="J18" s="837"/>
      <c r="L18" s="723"/>
      <c r="M18" s="724"/>
      <c r="N18" s="724"/>
      <c r="O18" s="725"/>
    </row>
    <row r="19" spans="2:15" ht="4.5" customHeight="1">
      <c r="L19" s="447"/>
      <c r="M19" s="447"/>
      <c r="N19" s="447"/>
      <c r="O19" s="447"/>
    </row>
    <row r="20" spans="2:15" ht="18" customHeight="1">
      <c r="B20" s="826"/>
      <c r="C20" s="827"/>
      <c r="D20" s="827"/>
      <c r="E20" s="827"/>
      <c r="F20" s="827"/>
      <c r="G20" s="828"/>
      <c r="I20" s="836"/>
      <c r="J20" s="837"/>
      <c r="L20" s="723"/>
      <c r="M20" s="724"/>
      <c r="N20" s="724"/>
      <c r="O20" s="725"/>
    </row>
    <row r="21" spans="2:15" ht="14.4" thickBot="1">
      <c r="B21" s="455"/>
      <c r="C21" s="449"/>
      <c r="D21" s="449"/>
      <c r="E21" s="449"/>
      <c r="F21" s="449"/>
      <c r="G21" s="449"/>
      <c r="H21" s="450"/>
      <c r="I21" s="838"/>
      <c r="J21" s="838"/>
      <c r="K21" s="30"/>
      <c r="L21" s="284"/>
      <c r="M21" s="284"/>
      <c r="N21" s="284"/>
      <c r="O21" s="284"/>
    </row>
    <row r="22" spans="2:15" ht="4.5" customHeight="1" thickTop="1"/>
    <row r="23" spans="2:15" ht="18" customHeight="1">
      <c r="B23" s="31" t="s">
        <v>104</v>
      </c>
      <c r="C23" s="32"/>
      <c r="D23" s="769"/>
      <c r="E23" s="770"/>
      <c r="F23" s="770"/>
      <c r="G23" s="771"/>
      <c r="I23" s="80" t="s">
        <v>22</v>
      </c>
      <c r="J23" s="148"/>
      <c r="L23" s="80" t="s">
        <v>23</v>
      </c>
      <c r="M23" s="148"/>
    </row>
    <row r="24" spans="2:15" ht="4.5" customHeight="1"/>
    <row r="25" spans="2:15" ht="18" customHeight="1">
      <c r="B25" s="796" t="s">
        <v>109</v>
      </c>
      <c r="C25" s="797"/>
      <c r="D25" s="720"/>
      <c r="E25" s="721"/>
      <c r="F25" s="721"/>
      <c r="G25" s="722"/>
      <c r="I25" s="796" t="s">
        <v>70</v>
      </c>
      <c r="J25" s="823"/>
      <c r="K25" s="797"/>
      <c r="L25" s="720"/>
      <c r="M25" s="721"/>
      <c r="N25" s="721"/>
      <c r="O25" s="722"/>
    </row>
    <row r="26" spans="2:15" ht="18" customHeight="1">
      <c r="B26" s="796" t="s">
        <v>69</v>
      </c>
      <c r="C26" s="797"/>
      <c r="D26" s="720"/>
      <c r="E26" s="721"/>
      <c r="F26" s="721"/>
      <c r="G26" s="722"/>
      <c r="I26" s="819" t="s">
        <v>519</v>
      </c>
      <c r="J26" s="820"/>
      <c r="K26" s="821"/>
      <c r="L26" s="723"/>
      <c r="M26" s="724"/>
      <c r="N26" s="724"/>
      <c r="O26" s="725"/>
    </row>
    <row r="27" spans="2:15" ht="18" customHeight="1">
      <c r="B27" s="796" t="s">
        <v>108</v>
      </c>
      <c r="C27" s="797"/>
      <c r="D27" s="720"/>
      <c r="E27" s="721"/>
      <c r="F27" s="721"/>
      <c r="G27" s="722"/>
      <c r="I27" s="815" t="s">
        <v>520</v>
      </c>
      <c r="J27" s="815"/>
      <c r="K27" s="815"/>
      <c r="L27" s="723"/>
      <c r="M27" s="724"/>
      <c r="N27" s="724"/>
      <c r="O27" s="725"/>
    </row>
    <row r="28" spans="2:15" ht="18" customHeight="1">
      <c r="B28" s="796" t="s">
        <v>110</v>
      </c>
      <c r="C28" s="797"/>
      <c r="D28" s="720"/>
      <c r="E28" s="721"/>
      <c r="F28" s="721"/>
      <c r="G28" s="722"/>
      <c r="I28" s="796" t="s">
        <v>71</v>
      </c>
      <c r="J28" s="823"/>
      <c r="K28" s="797"/>
      <c r="L28" s="804"/>
      <c r="M28" s="770"/>
      <c r="N28" s="770"/>
      <c r="O28" s="771"/>
    </row>
    <row r="29" spans="2:15" ht="4.5" customHeight="1" thickBot="1">
      <c r="B29" s="30"/>
      <c r="C29" s="30"/>
      <c r="D29" s="30"/>
      <c r="E29" s="30"/>
      <c r="F29" s="30"/>
      <c r="G29" s="30"/>
      <c r="H29" s="30"/>
      <c r="I29" s="30"/>
      <c r="J29" s="30"/>
      <c r="K29" s="30"/>
      <c r="L29" s="30"/>
      <c r="M29" s="30"/>
      <c r="N29" s="30"/>
      <c r="O29" s="30"/>
    </row>
    <row r="30" spans="2:15" ht="4.5" customHeight="1" thickTop="1"/>
    <row r="31" spans="2:15" ht="18" customHeight="1">
      <c r="B31" s="817" t="s">
        <v>72</v>
      </c>
      <c r="C31" s="818"/>
      <c r="D31" s="769"/>
      <c r="E31" s="770"/>
      <c r="F31" s="770"/>
      <c r="G31" s="771"/>
      <c r="I31" s="80" t="s">
        <v>22</v>
      </c>
      <c r="J31" s="148"/>
      <c r="L31" s="80" t="s">
        <v>23</v>
      </c>
      <c r="M31" s="148"/>
    </row>
    <row r="32" spans="2:15" ht="4.5" customHeight="1"/>
    <row r="33" spans="1:15" ht="18" customHeight="1">
      <c r="B33" s="796" t="s">
        <v>109</v>
      </c>
      <c r="C33" s="797"/>
      <c r="D33" s="720"/>
      <c r="E33" s="721"/>
      <c r="F33" s="721"/>
      <c r="G33" s="722"/>
      <c r="I33" s="796" t="s">
        <v>70</v>
      </c>
      <c r="J33" s="823"/>
      <c r="K33" s="797"/>
      <c r="L33" s="720"/>
      <c r="M33" s="721"/>
      <c r="N33" s="721"/>
      <c r="O33" s="722"/>
    </row>
    <row r="34" spans="1:15" ht="18" customHeight="1">
      <c r="B34" s="796" t="s">
        <v>69</v>
      </c>
      <c r="C34" s="797"/>
      <c r="D34" s="720"/>
      <c r="E34" s="721"/>
      <c r="F34" s="721"/>
      <c r="G34" s="722"/>
      <c r="I34" s="819" t="s">
        <v>519</v>
      </c>
      <c r="J34" s="820"/>
      <c r="K34" s="821"/>
      <c r="L34" s="723"/>
      <c r="M34" s="724"/>
      <c r="N34" s="724"/>
      <c r="O34" s="725"/>
    </row>
    <row r="35" spans="1:15" ht="18" customHeight="1">
      <c r="B35" s="796" t="s">
        <v>108</v>
      </c>
      <c r="C35" s="797"/>
      <c r="D35" s="720"/>
      <c r="E35" s="721"/>
      <c r="F35" s="721"/>
      <c r="G35" s="722"/>
      <c r="I35" s="815" t="s">
        <v>520</v>
      </c>
      <c r="J35" s="815"/>
      <c r="K35" s="815"/>
      <c r="L35" s="723"/>
      <c r="M35" s="724"/>
      <c r="N35" s="724"/>
      <c r="O35" s="725"/>
    </row>
    <row r="36" spans="1:15" ht="18" customHeight="1">
      <c r="B36" s="796" t="s">
        <v>110</v>
      </c>
      <c r="C36" s="797"/>
      <c r="D36" s="720"/>
      <c r="E36" s="721"/>
      <c r="F36" s="721"/>
      <c r="G36" s="722"/>
      <c r="I36" s="796" t="s">
        <v>71</v>
      </c>
      <c r="J36" s="823"/>
      <c r="K36" s="797"/>
      <c r="L36" s="804"/>
      <c r="M36" s="770"/>
      <c r="N36" s="770"/>
      <c r="O36" s="771"/>
    </row>
    <row r="37" spans="1:15" ht="4.5" customHeight="1" thickBot="1">
      <c r="B37" s="30"/>
      <c r="C37" s="30"/>
      <c r="D37" s="30"/>
      <c r="E37" s="30"/>
      <c r="F37" s="30"/>
      <c r="G37" s="30"/>
      <c r="H37" s="30"/>
      <c r="I37" s="30"/>
      <c r="J37" s="30"/>
      <c r="K37" s="30"/>
      <c r="L37" s="30"/>
      <c r="M37" s="30"/>
      <c r="N37" s="30"/>
      <c r="O37" s="30"/>
    </row>
    <row r="38" spans="1:15" ht="4.5" customHeight="1" thickTop="1"/>
    <row r="39" spans="1:15" ht="18" customHeight="1">
      <c r="B39" s="817" t="s">
        <v>281</v>
      </c>
      <c r="C39" s="818"/>
      <c r="D39" s="769"/>
      <c r="E39" s="770"/>
      <c r="F39" s="770"/>
      <c r="G39" s="771"/>
      <c r="I39" s="796" t="s">
        <v>70</v>
      </c>
      <c r="J39" s="823"/>
      <c r="K39" s="797"/>
      <c r="L39" s="720"/>
      <c r="M39" s="721"/>
      <c r="N39" s="721"/>
      <c r="O39" s="722"/>
    </row>
    <row r="40" spans="1:15" ht="4.2" customHeight="1"/>
    <row r="41" spans="1:15" ht="18" customHeight="1">
      <c r="B41" s="796" t="s">
        <v>109</v>
      </c>
      <c r="C41" s="797"/>
      <c r="D41" s="720"/>
      <c r="E41" s="721"/>
      <c r="F41" s="721"/>
      <c r="G41" s="722"/>
      <c r="I41" s="796" t="s">
        <v>517</v>
      </c>
      <c r="J41" s="823"/>
      <c r="K41" s="797"/>
      <c r="L41" s="723"/>
      <c r="M41" s="724"/>
      <c r="N41" s="724"/>
      <c r="O41" s="725"/>
    </row>
    <row r="42" spans="1:15" ht="18" customHeight="1">
      <c r="B42" s="796" t="s">
        <v>69</v>
      </c>
      <c r="C42" s="797"/>
      <c r="D42" s="826"/>
      <c r="E42" s="827"/>
      <c r="F42" s="827"/>
      <c r="G42" s="828"/>
      <c r="I42" s="796" t="s">
        <v>518</v>
      </c>
      <c r="J42" s="823"/>
      <c r="K42" s="797"/>
      <c r="L42" s="723"/>
      <c r="M42" s="724"/>
      <c r="N42" s="724"/>
      <c r="O42" s="725"/>
    </row>
    <row r="43" spans="1:15" ht="18" customHeight="1">
      <c r="B43" s="805" t="s">
        <v>108</v>
      </c>
      <c r="C43" s="806"/>
      <c r="D43" s="807"/>
      <c r="E43" s="808"/>
      <c r="F43" s="808"/>
      <c r="G43" s="809"/>
      <c r="I43" s="805" t="s">
        <v>71</v>
      </c>
      <c r="J43" s="830"/>
      <c r="K43" s="806"/>
      <c r="L43" s="833"/>
      <c r="M43" s="834"/>
      <c r="N43" s="834"/>
      <c r="O43" s="835"/>
    </row>
    <row r="44" spans="1:15" ht="18" customHeight="1">
      <c r="A44" s="65"/>
      <c r="B44" s="831" t="s">
        <v>345</v>
      </c>
      <c r="C44" s="831"/>
      <c r="D44" s="831"/>
      <c r="E44" s="831"/>
      <c r="F44" s="831"/>
      <c r="G44" s="831"/>
      <c r="H44" s="831"/>
      <c r="I44" s="831"/>
      <c r="J44" s="831"/>
      <c r="K44" s="831"/>
      <c r="L44" s="831"/>
      <c r="M44" s="831"/>
      <c r="N44" s="831"/>
      <c r="O44" s="371"/>
    </row>
    <row r="45" spans="1:15" ht="4.5" customHeight="1" thickBot="1">
      <c r="B45" s="30"/>
      <c r="C45" s="30"/>
      <c r="D45" s="30"/>
      <c r="E45" s="213"/>
      <c r="F45" s="30"/>
      <c r="G45" s="30"/>
      <c r="H45" s="30"/>
      <c r="I45" s="30"/>
      <c r="J45" s="30"/>
      <c r="K45" s="30"/>
      <c r="L45" s="30"/>
      <c r="M45" s="30"/>
      <c r="N45" s="30"/>
      <c r="O45" s="30"/>
    </row>
    <row r="46" spans="1:15" ht="4.5" customHeight="1" thickTop="1"/>
    <row r="47" spans="1:15" ht="18" customHeight="1">
      <c r="B47" s="817" t="s">
        <v>73</v>
      </c>
      <c r="C47" s="818"/>
      <c r="D47" s="769"/>
      <c r="E47" s="770"/>
      <c r="F47" s="770"/>
      <c r="G47" s="771"/>
      <c r="I47" s="819" t="s">
        <v>70</v>
      </c>
      <c r="J47" s="820"/>
      <c r="K47" s="821"/>
      <c r="L47" s="839"/>
      <c r="M47" s="840"/>
      <c r="N47" s="840"/>
      <c r="O47" s="841"/>
    </row>
    <row r="48" spans="1:15" ht="2.4" customHeight="1"/>
    <row r="49" spans="1:15" ht="18" customHeight="1">
      <c r="B49" s="796" t="s">
        <v>109</v>
      </c>
      <c r="C49" s="797"/>
      <c r="D49" s="720"/>
      <c r="E49" s="721"/>
      <c r="F49" s="721"/>
      <c r="G49" s="722"/>
      <c r="I49" s="819" t="s">
        <v>519</v>
      </c>
      <c r="J49" s="820"/>
      <c r="K49" s="821"/>
      <c r="L49" s="723"/>
      <c r="M49" s="724"/>
      <c r="N49" s="724"/>
      <c r="O49" s="725"/>
    </row>
    <row r="50" spans="1:15" ht="18" customHeight="1">
      <c r="B50" s="796" t="s">
        <v>69</v>
      </c>
      <c r="C50" s="797"/>
      <c r="D50" s="720"/>
      <c r="E50" s="721"/>
      <c r="F50" s="721"/>
      <c r="G50" s="722"/>
      <c r="I50" s="815" t="s">
        <v>520</v>
      </c>
      <c r="J50" s="815"/>
      <c r="K50" s="815"/>
      <c r="L50" s="822"/>
      <c r="M50" s="822"/>
      <c r="N50" s="822"/>
      <c r="O50" s="822"/>
    </row>
    <row r="51" spans="1:15" ht="18" customHeight="1">
      <c r="B51" s="805" t="s">
        <v>108</v>
      </c>
      <c r="C51" s="806"/>
      <c r="D51" s="829"/>
      <c r="E51" s="829"/>
      <c r="F51" s="829"/>
      <c r="G51" s="829"/>
      <c r="I51" s="843" t="s">
        <v>521</v>
      </c>
      <c r="J51" s="844"/>
      <c r="K51" s="845"/>
      <c r="L51" s="804"/>
      <c r="M51" s="770"/>
      <c r="N51" s="770"/>
      <c r="O51" s="771"/>
    </row>
    <row r="52" spans="1:15" ht="18" customHeight="1">
      <c r="A52" s="65"/>
      <c r="B52" s="832" t="s">
        <v>353</v>
      </c>
      <c r="C52" s="832"/>
      <c r="D52" s="832"/>
      <c r="E52" s="832"/>
      <c r="F52" s="832"/>
      <c r="G52" s="832"/>
      <c r="H52" s="832"/>
      <c r="I52" s="832"/>
      <c r="J52" s="832"/>
      <c r="K52" s="832"/>
      <c r="L52" s="371"/>
      <c r="M52" s="313"/>
      <c r="N52" s="313"/>
      <c r="O52" s="267"/>
    </row>
    <row r="53" spans="1:15" ht="4.5" customHeight="1" thickBot="1">
      <c r="B53" s="30"/>
      <c r="C53" s="30"/>
      <c r="D53" s="30"/>
      <c r="E53" s="30"/>
      <c r="F53" s="30"/>
      <c r="G53" s="30"/>
      <c r="H53" s="30"/>
      <c r="I53" s="30"/>
      <c r="J53" s="30"/>
      <c r="K53" s="30"/>
      <c r="L53" s="321"/>
      <c r="M53" s="321"/>
      <c r="N53" s="321"/>
      <c r="O53" s="30"/>
    </row>
    <row r="54" spans="1:15" ht="4.5" customHeight="1" thickTop="1"/>
    <row r="55" spans="1:15" ht="4.5" customHeight="1"/>
    <row r="56" spans="1:15" ht="18" customHeight="1">
      <c r="B56" s="817" t="s">
        <v>74</v>
      </c>
      <c r="C56" s="818"/>
      <c r="D56" s="769"/>
      <c r="E56" s="770"/>
      <c r="F56" s="770"/>
      <c r="G56" s="771"/>
      <c r="I56" s="819" t="s">
        <v>70</v>
      </c>
      <c r="J56" s="820"/>
      <c r="K56" s="821"/>
      <c r="L56" s="720"/>
      <c r="M56" s="721"/>
      <c r="N56" s="721"/>
      <c r="O56" s="722"/>
    </row>
    <row r="57" spans="1:15" ht="3.6" customHeight="1"/>
    <row r="58" spans="1:15" ht="18" customHeight="1">
      <c r="B58" s="796" t="s">
        <v>109</v>
      </c>
      <c r="C58" s="797"/>
      <c r="D58" s="720"/>
      <c r="E58" s="721"/>
      <c r="F58" s="721"/>
      <c r="G58" s="722"/>
      <c r="I58" s="819" t="s">
        <v>519</v>
      </c>
      <c r="J58" s="820"/>
      <c r="K58" s="821"/>
      <c r="L58" s="723"/>
      <c r="M58" s="724"/>
      <c r="N58" s="724"/>
      <c r="O58" s="725"/>
    </row>
    <row r="59" spans="1:15" ht="18" customHeight="1">
      <c r="B59" s="796" t="s">
        <v>69</v>
      </c>
      <c r="C59" s="797"/>
      <c r="D59" s="720"/>
      <c r="E59" s="721"/>
      <c r="F59" s="721"/>
      <c r="G59" s="722"/>
      <c r="I59" s="846" t="s">
        <v>520</v>
      </c>
      <c r="J59" s="846"/>
      <c r="K59" s="846"/>
      <c r="L59" s="800"/>
      <c r="M59" s="801"/>
      <c r="N59" s="801"/>
      <c r="O59" s="802"/>
    </row>
    <row r="60" spans="1:15" ht="18" customHeight="1">
      <c r="B60" s="796" t="s">
        <v>108</v>
      </c>
      <c r="C60" s="797"/>
      <c r="D60" s="720"/>
      <c r="E60" s="721"/>
      <c r="F60" s="721"/>
      <c r="G60" s="722"/>
      <c r="I60" s="798" t="s">
        <v>71</v>
      </c>
      <c r="J60" s="798"/>
      <c r="K60" s="798"/>
      <c r="L60" s="799"/>
      <c r="M60" s="803"/>
      <c r="N60" s="803"/>
      <c r="O60" s="803"/>
    </row>
    <row r="61" spans="1:15" ht="18" customHeight="1">
      <c r="B61" s="796" t="s">
        <v>110</v>
      </c>
      <c r="C61" s="797"/>
      <c r="D61" s="720"/>
      <c r="E61" s="721"/>
      <c r="F61" s="721"/>
      <c r="G61" s="722"/>
      <c r="I61" s="313"/>
      <c r="J61" s="313"/>
      <c r="K61" s="313"/>
      <c r="L61" s="322"/>
      <c r="M61" s="313"/>
      <c r="N61" s="313"/>
      <c r="O61" s="313"/>
    </row>
    <row r="62" spans="1:15" ht="4.5" customHeight="1" thickBot="1">
      <c r="B62" s="30"/>
      <c r="C62" s="30"/>
      <c r="D62" s="30"/>
      <c r="E62" s="30"/>
      <c r="F62" s="30"/>
      <c r="G62" s="30"/>
      <c r="H62" s="30"/>
      <c r="I62" s="30"/>
      <c r="J62" s="30"/>
      <c r="K62" s="30"/>
      <c r="L62" s="30"/>
      <c r="M62" s="30"/>
      <c r="N62" s="30"/>
      <c r="O62" s="30"/>
    </row>
    <row r="63" spans="1:15" ht="4.5" customHeight="1" thickTop="1"/>
    <row r="64" spans="1:15" ht="18" customHeight="1">
      <c r="B64" s="817" t="s">
        <v>75</v>
      </c>
      <c r="C64" s="818"/>
      <c r="D64" s="769"/>
      <c r="E64" s="770"/>
      <c r="F64" s="770"/>
      <c r="G64" s="771"/>
      <c r="I64" s="819" t="s">
        <v>70</v>
      </c>
      <c r="J64" s="820"/>
      <c r="K64" s="821"/>
      <c r="L64" s="720"/>
      <c r="M64" s="721"/>
      <c r="N64" s="721"/>
      <c r="O64" s="722"/>
    </row>
    <row r="65" spans="2:15" ht="4.5" customHeight="1"/>
    <row r="66" spans="2:15" ht="18" customHeight="1">
      <c r="B66" s="796" t="s">
        <v>109</v>
      </c>
      <c r="C66" s="797"/>
      <c r="D66" s="720"/>
      <c r="E66" s="721"/>
      <c r="F66" s="721"/>
      <c r="G66" s="722"/>
      <c r="I66" s="819" t="s">
        <v>519</v>
      </c>
      <c r="J66" s="820"/>
      <c r="K66" s="821"/>
      <c r="L66" s="723"/>
      <c r="M66" s="724"/>
      <c r="N66" s="724"/>
      <c r="O66" s="725"/>
    </row>
    <row r="67" spans="2:15" ht="18" customHeight="1">
      <c r="B67" s="796" t="s">
        <v>69</v>
      </c>
      <c r="C67" s="797"/>
      <c r="D67" s="720"/>
      <c r="E67" s="721"/>
      <c r="F67" s="721"/>
      <c r="G67" s="722"/>
      <c r="I67" s="814" t="s">
        <v>520</v>
      </c>
      <c r="J67" s="815"/>
      <c r="K67" s="816"/>
      <c r="L67" s="800"/>
      <c r="M67" s="801"/>
      <c r="N67" s="801"/>
      <c r="O67" s="802"/>
    </row>
    <row r="68" spans="2:15" ht="18" customHeight="1">
      <c r="B68" s="796" t="s">
        <v>108</v>
      </c>
      <c r="C68" s="797"/>
      <c r="D68" s="720"/>
      <c r="E68" s="721"/>
      <c r="F68" s="721"/>
      <c r="G68" s="722"/>
      <c r="I68" s="798" t="s">
        <v>71</v>
      </c>
      <c r="J68" s="798"/>
      <c r="K68" s="798"/>
      <c r="L68" s="799"/>
      <c r="M68" s="704"/>
      <c r="N68" s="704"/>
      <c r="O68" s="704"/>
    </row>
    <row r="69" spans="2:15" ht="18" customHeight="1">
      <c r="B69" s="796" t="s">
        <v>110</v>
      </c>
      <c r="C69" s="797"/>
      <c r="D69" s="720"/>
      <c r="E69" s="721"/>
      <c r="F69" s="721"/>
      <c r="G69" s="722"/>
      <c r="I69" s="313"/>
      <c r="J69" s="313"/>
      <c r="K69" s="313"/>
      <c r="L69" s="448"/>
      <c r="M69" s="313"/>
      <c r="N69" s="313"/>
      <c r="O69" s="313"/>
    </row>
    <row r="70" spans="2:15" ht="18" customHeight="1">
      <c r="B70" s="76"/>
      <c r="C70" s="75"/>
      <c r="D70" s="75"/>
      <c r="E70" s="75"/>
      <c r="F70" s="75"/>
      <c r="G70" s="75"/>
      <c r="H70" s="20"/>
      <c r="I70" s="76"/>
      <c r="J70" s="76"/>
      <c r="K70" s="76"/>
      <c r="L70" s="89"/>
      <c r="M70" s="75"/>
      <c r="N70" s="75"/>
      <c r="O70" s="75"/>
    </row>
    <row r="71" spans="2:15" ht="4.5" customHeight="1" thickBot="1">
      <c r="B71" s="28"/>
      <c r="C71" s="28"/>
      <c r="D71" s="28"/>
      <c r="E71" s="28"/>
      <c r="F71" s="28"/>
      <c r="G71" s="28"/>
      <c r="H71" s="28"/>
      <c r="I71" s="28"/>
      <c r="J71" s="28"/>
      <c r="K71" s="28"/>
      <c r="L71" s="28"/>
      <c r="M71" s="28"/>
      <c r="N71" s="28"/>
      <c r="O71" s="28"/>
    </row>
    <row r="72" spans="2:15" ht="14.4" thickTop="1">
      <c r="B72" s="842">
        <f ca="1">NOW()</f>
        <v>46076.352089236112</v>
      </c>
      <c r="C72" s="842"/>
      <c r="D72" s="842"/>
      <c r="G72" s="794" t="str">
        <f>+'1'!J74</f>
        <v>Published: 02/23/2026</v>
      </c>
      <c r="H72" s="794"/>
      <c r="I72" s="794"/>
      <c r="O72" s="13" t="s">
        <v>28</v>
      </c>
    </row>
    <row r="73" spans="2:15" ht="12.75" customHeight="1"/>
  </sheetData>
  <sheetProtection algorithmName="SHA-512" hashValue="uLpUfnkuwASZ7FsSro5CJyTYAxSZtFx1zBQqcJEqBZ5FapZYXpEQUYQ+DiQ/IQjtYDNGT3t7Snr1FaI0Q1cQSQ==" saltValue="zU8BOuGi5Xa4NRQMYm/JOQ==" spinCount="100000" sheet="1" objects="1" scenarios="1"/>
  <mergeCells count="131">
    <mergeCell ref="B36:C36"/>
    <mergeCell ref="L47:O47"/>
    <mergeCell ref="L56:O56"/>
    <mergeCell ref="L64:O64"/>
    <mergeCell ref="L39:O39"/>
    <mergeCell ref="I64:K64"/>
    <mergeCell ref="I56:K56"/>
    <mergeCell ref="B72:D72"/>
    <mergeCell ref="I18:J18"/>
    <mergeCell ref="B27:C27"/>
    <mergeCell ref="B28:C28"/>
    <mergeCell ref="D27:G27"/>
    <mergeCell ref="D28:G28"/>
    <mergeCell ref="I27:K27"/>
    <mergeCell ref="B18:G18"/>
    <mergeCell ref="I20:J20"/>
    <mergeCell ref="B20:G20"/>
    <mergeCell ref="D47:G47"/>
    <mergeCell ref="I51:K51"/>
    <mergeCell ref="B59:C59"/>
    <mergeCell ref="D59:G59"/>
    <mergeCell ref="I59:K59"/>
    <mergeCell ref="B64:C64"/>
    <mergeCell ref="D64:G64"/>
    <mergeCell ref="L10:O10"/>
    <mergeCell ref="L12:O12"/>
    <mergeCell ref="L14:O14"/>
    <mergeCell ref="L16:O16"/>
    <mergeCell ref="L18:O18"/>
    <mergeCell ref="L20:O20"/>
    <mergeCell ref="D25:G25"/>
    <mergeCell ref="D26:G26"/>
    <mergeCell ref="I25:K25"/>
    <mergeCell ref="I26:K26"/>
    <mergeCell ref="D23:G23"/>
    <mergeCell ref="L25:O25"/>
    <mergeCell ref="L26:O26"/>
    <mergeCell ref="I10:J10"/>
    <mergeCell ref="I12:J12"/>
    <mergeCell ref="I14:J14"/>
    <mergeCell ref="I16:J16"/>
    <mergeCell ref="B10:G10"/>
    <mergeCell ref="B16:G16"/>
    <mergeCell ref="B25:C25"/>
    <mergeCell ref="B26:C26"/>
    <mergeCell ref="I21:J21"/>
    <mergeCell ref="B12:G12"/>
    <mergeCell ref="B14:G14"/>
    <mergeCell ref="B69:C69"/>
    <mergeCell ref="B42:C42"/>
    <mergeCell ref="D42:G42"/>
    <mergeCell ref="I42:K42"/>
    <mergeCell ref="D51:G51"/>
    <mergeCell ref="B56:C56"/>
    <mergeCell ref="I47:K47"/>
    <mergeCell ref="I39:K39"/>
    <mergeCell ref="B41:C41"/>
    <mergeCell ref="D41:G41"/>
    <mergeCell ref="I41:K41"/>
    <mergeCell ref="D39:G39"/>
    <mergeCell ref="I66:K66"/>
    <mergeCell ref="D66:G66"/>
    <mergeCell ref="I43:K43"/>
    <mergeCell ref="B51:C51"/>
    <mergeCell ref="B44:N44"/>
    <mergeCell ref="B52:K52"/>
    <mergeCell ref="D58:G58"/>
    <mergeCell ref="I58:K58"/>
    <mergeCell ref="L43:O43"/>
    <mergeCell ref="B66:C66"/>
    <mergeCell ref="L66:O66"/>
    <mergeCell ref="B67:C67"/>
    <mergeCell ref="D36:G36"/>
    <mergeCell ref="I36:K36"/>
    <mergeCell ref="L36:O36"/>
    <mergeCell ref="B39:C39"/>
    <mergeCell ref="L41:O41"/>
    <mergeCell ref="B5:J5"/>
    <mergeCell ref="B7:O7"/>
    <mergeCell ref="L35:O35"/>
    <mergeCell ref="L27:O27"/>
    <mergeCell ref="L28:O28"/>
    <mergeCell ref="B33:C33"/>
    <mergeCell ref="D33:G33"/>
    <mergeCell ref="I33:K33"/>
    <mergeCell ref="L33:O33"/>
    <mergeCell ref="B31:C31"/>
    <mergeCell ref="D31:G31"/>
    <mergeCell ref="B34:C34"/>
    <mergeCell ref="D34:G34"/>
    <mergeCell ref="I34:K34"/>
    <mergeCell ref="L34:O34"/>
    <mergeCell ref="B35:C35"/>
    <mergeCell ref="D35:G35"/>
    <mergeCell ref="I28:K28"/>
    <mergeCell ref="I35:K35"/>
    <mergeCell ref="D67:G67"/>
    <mergeCell ref="I67:K67"/>
    <mergeCell ref="L67:O67"/>
    <mergeCell ref="B47:C47"/>
    <mergeCell ref="B49:C49"/>
    <mergeCell ref="D49:G49"/>
    <mergeCell ref="I49:K49"/>
    <mergeCell ref="L49:O49"/>
    <mergeCell ref="D50:G50"/>
    <mergeCell ref="I50:K50"/>
    <mergeCell ref="L50:O50"/>
    <mergeCell ref="G72:I72"/>
    <mergeCell ref="N1:O1"/>
    <mergeCell ref="B68:C68"/>
    <mergeCell ref="D68:G68"/>
    <mergeCell ref="I68:K68"/>
    <mergeCell ref="L68:O68"/>
    <mergeCell ref="L59:O59"/>
    <mergeCell ref="B60:C60"/>
    <mergeCell ref="D60:G60"/>
    <mergeCell ref="I60:K60"/>
    <mergeCell ref="L60:O60"/>
    <mergeCell ref="B61:C61"/>
    <mergeCell ref="D61:G61"/>
    <mergeCell ref="B50:C50"/>
    <mergeCell ref="D56:G56"/>
    <mergeCell ref="L58:O58"/>
    <mergeCell ref="L51:O51"/>
    <mergeCell ref="L42:O42"/>
    <mergeCell ref="B43:C43"/>
    <mergeCell ref="D43:G43"/>
    <mergeCell ref="D69:G69"/>
    <mergeCell ref="B58:C58"/>
    <mergeCell ref="B3:O3"/>
    <mergeCell ref="B1:E1"/>
  </mergeCells>
  <phoneticPr fontId="6" type="noConversion"/>
  <conditionalFormatting sqref="I21:J21">
    <cfRule type="containsText" dxfId="118" priority="2" operator="containsText" text="NOT">
      <formula>NOT(ISERROR(SEARCH("NOT",I21)))</formula>
    </cfRule>
    <cfRule type="containsText" dxfId="117" priority="3" operator="containsText" text="&gt;">
      <formula>NOT(ISERROR(SEARCH("&gt;",I21)))</formula>
    </cfRule>
  </conditionalFormatting>
  <conditionalFormatting sqref="B44">
    <cfRule type="expression" dxfId="116" priority="157">
      <formula>$O$44=""</formula>
    </cfRule>
  </conditionalFormatting>
  <conditionalFormatting sqref="B52">
    <cfRule type="expression" dxfId="115" priority="158">
      <formula>$L$52=""</formula>
    </cfRule>
  </conditionalFormatting>
  <conditionalFormatting sqref="B5:J5">
    <cfRule type="expression" dxfId="114" priority="1">
      <formula>$L$5=""</formula>
    </cfRule>
  </conditionalFormatting>
  <dataValidations count="2">
    <dataValidation type="list" allowBlank="1" showInputMessage="1" showErrorMessage="1" sqref="J23 M23 M31 J31" xr:uid="{00000000-0002-0000-0200-000000000000}">
      <formula1>"X"</formula1>
    </dataValidation>
    <dataValidation type="list" allowBlank="1" showInputMessage="1" showErrorMessage="1" sqref="O44 L52 L5" xr:uid="{941168F5-45EF-42A1-B5CD-91433A5BEAE8}">
      <formula1>"Yes, No"</formula1>
    </dataValidation>
  </dataValidations>
  <pageMargins left="0.75" right="0.39" top="0.4" bottom="0.37" header="0.36" footer="0.33"/>
  <pageSetup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7BD0-2048-4099-A902-66F54B97E429}">
  <sheetPr codeName="Sheet9">
    <pageSetUpPr fitToPage="1"/>
  </sheetPr>
  <dimension ref="A1:AF63"/>
  <sheetViews>
    <sheetView showGridLines="0" zoomScaleNormal="100" workbookViewId="0"/>
  </sheetViews>
  <sheetFormatPr defaultColWidth="0" defaultRowHeight="12.75" customHeight="1" zeroHeight="1"/>
  <cols>
    <col min="1" max="1" width="5.109375" style="13" customWidth="1"/>
    <col min="2" max="2" width="15" style="13" customWidth="1"/>
    <col min="3" max="3" width="15.5546875" style="13" customWidth="1"/>
    <col min="4" max="4" width="16" style="13" customWidth="1"/>
    <col min="5" max="5" width="11.44140625" style="318" customWidth="1"/>
    <col min="6" max="6" width="15.33203125" style="13" customWidth="1"/>
    <col min="7" max="7" width="14" style="13" customWidth="1"/>
    <col min="8" max="8" width="12.44140625" style="13" customWidth="1"/>
    <col min="9" max="9" width="4.109375" style="13" customWidth="1"/>
    <col min="10" max="10" width="3" style="13" customWidth="1"/>
    <col min="11" max="11" width="12.88671875" style="13" customWidth="1"/>
    <col min="12" max="12" width="16.88671875" style="13" customWidth="1"/>
    <col min="13" max="13" width="13.5546875" style="13" customWidth="1"/>
    <col min="14" max="14" width="11.6640625" style="13" customWidth="1"/>
    <col min="15" max="15" width="12.33203125" style="13" customWidth="1"/>
    <col min="16" max="16" width="11.5546875" style="13" customWidth="1"/>
    <col min="17" max="17" width="2.109375" style="20" customWidth="1"/>
    <col min="18" max="18" width="7.5546875" style="13" hidden="1" customWidth="1"/>
    <col min="19" max="19" width="7" style="13" hidden="1" customWidth="1"/>
    <col min="20" max="32" width="9.109375" style="13" hidden="1" customWidth="1"/>
    <col min="33" max="16384" width="9.109375" hidden="1"/>
  </cols>
  <sheetData>
    <row r="1" spans="1:23" ht="11.25" customHeight="1"/>
    <row r="2" spans="1:23" ht="13.8">
      <c r="A2" s="873" t="str">
        <f>IF('1'!K4="","Application Name-From Page 1",'1'!K4)</f>
        <v>Application Name-From Page 1</v>
      </c>
      <c r="B2" s="873"/>
      <c r="C2" s="873"/>
    </row>
    <row r="3" spans="1:23" ht="6.6" customHeight="1"/>
    <row r="4" spans="1:23" ht="18">
      <c r="A4" s="853" t="s">
        <v>278</v>
      </c>
      <c r="B4" s="854"/>
      <c r="C4" s="854"/>
      <c r="D4" s="854"/>
      <c r="E4" s="854"/>
      <c r="F4" s="854"/>
      <c r="G4" s="854"/>
      <c r="H4" s="854"/>
      <c r="I4" s="854"/>
      <c r="J4" s="854"/>
      <c r="K4" s="854"/>
      <c r="L4" s="854"/>
      <c r="M4" s="854"/>
      <c r="N4" s="854"/>
      <c r="O4" s="854"/>
      <c r="P4" s="854"/>
      <c r="Q4" s="482"/>
    </row>
    <row r="5" spans="1:23" ht="33" customHeight="1">
      <c r="A5" s="65"/>
      <c r="B5" s="878" t="s">
        <v>540</v>
      </c>
      <c r="C5" s="878"/>
      <c r="D5" s="878"/>
      <c r="E5" s="878"/>
      <c r="F5" s="878"/>
      <c r="G5" s="878"/>
      <c r="H5" s="878"/>
      <c r="I5" s="878"/>
      <c r="J5" s="878"/>
      <c r="K5" s="878"/>
      <c r="L5" s="878"/>
      <c r="M5" s="878"/>
      <c r="N5" s="878"/>
      <c r="O5" s="878"/>
      <c r="P5" s="878"/>
    </row>
    <row r="6" spans="1:23" ht="28.5" customHeight="1">
      <c r="B6" s="480"/>
      <c r="C6" s="860" t="s">
        <v>541</v>
      </c>
      <c r="D6" s="861"/>
      <c r="E6" s="359"/>
      <c r="F6" s="886" t="s">
        <v>547</v>
      </c>
      <c r="G6" s="887"/>
      <c r="H6" s="887"/>
      <c r="I6" s="887"/>
      <c r="J6" s="887"/>
      <c r="K6" s="888"/>
      <c r="L6" s="360"/>
      <c r="M6" s="363" t="s">
        <v>642</v>
      </c>
      <c r="N6" s="364"/>
      <c r="O6" s="364"/>
    </row>
    <row r="7" spans="1:23" ht="23.25" customHeight="1">
      <c r="A7" s="286"/>
      <c r="B7" s="286"/>
      <c r="C7" s="286"/>
      <c r="D7" s="286"/>
      <c r="E7" s="286"/>
      <c r="F7" s="286"/>
      <c r="G7" s="285"/>
    </row>
    <row r="8" spans="1:23" ht="63.75" customHeight="1">
      <c r="A8" s="312" t="s">
        <v>462</v>
      </c>
      <c r="B8" s="874" t="s">
        <v>409</v>
      </c>
      <c r="C8" s="875"/>
      <c r="D8" s="289" t="s">
        <v>202</v>
      </c>
      <c r="E8" s="308" t="s">
        <v>410</v>
      </c>
      <c r="F8" s="305" t="s">
        <v>482</v>
      </c>
      <c r="G8" s="288" t="s">
        <v>654</v>
      </c>
      <c r="H8" s="408" t="s">
        <v>622</v>
      </c>
      <c r="I8" s="874" t="s">
        <v>211</v>
      </c>
      <c r="J8" s="875"/>
      <c r="K8" s="891" t="s">
        <v>214</v>
      </c>
      <c r="L8" s="892"/>
      <c r="M8" s="446" t="s">
        <v>212</v>
      </c>
      <c r="N8" s="446" t="s">
        <v>557</v>
      </c>
      <c r="O8" s="446" t="s">
        <v>213</v>
      </c>
      <c r="Q8" s="391"/>
      <c r="R8" s="326"/>
      <c r="U8" s="865" t="s">
        <v>412</v>
      </c>
      <c r="V8" s="865"/>
      <c r="W8" s="865"/>
    </row>
    <row r="9" spans="1:23" ht="19.5" customHeight="1">
      <c r="A9" s="409" t="s">
        <v>458</v>
      </c>
      <c r="B9" s="866" t="str">
        <f>IF('1'!B32="","",'1'!B32)</f>
        <v/>
      </c>
      <c r="C9" s="867"/>
      <c r="D9" s="422"/>
      <c r="E9" s="433"/>
      <c r="F9" s="420"/>
      <c r="G9" s="420"/>
      <c r="H9" s="423"/>
      <c r="I9" s="876"/>
      <c r="J9" s="877"/>
      <c r="K9" s="893"/>
      <c r="L9" s="894"/>
      <c r="M9" s="420"/>
      <c r="N9" s="420"/>
      <c r="O9" s="424"/>
      <c r="Q9" s="483"/>
      <c r="R9" s="291"/>
    </row>
    <row r="10" spans="1:23" ht="19.5" customHeight="1">
      <c r="A10" s="409">
        <v>2</v>
      </c>
      <c r="B10" s="866" t="str">
        <f>IF('1'!B33="","",'1'!B33)</f>
        <v/>
      </c>
      <c r="C10" s="867"/>
      <c r="D10" s="422"/>
      <c r="E10" s="433"/>
      <c r="F10" s="420"/>
      <c r="G10" s="420"/>
      <c r="H10" s="423"/>
      <c r="I10" s="876"/>
      <c r="J10" s="877"/>
      <c r="K10" s="871"/>
      <c r="L10" s="872"/>
      <c r="M10" s="420"/>
      <c r="N10" s="420"/>
      <c r="O10" s="424"/>
      <c r="Q10" s="483"/>
      <c r="U10" s="280" t="s">
        <v>411</v>
      </c>
      <c r="V10" s="280"/>
      <c r="W10" s="280"/>
    </row>
    <row r="11" spans="1:23" ht="19.5" customHeight="1">
      <c r="A11" s="409">
        <f>+A10+1</f>
        <v>3</v>
      </c>
      <c r="B11" s="866" t="str">
        <f>IF('1'!B34="","",'1'!B34)</f>
        <v/>
      </c>
      <c r="C11" s="867"/>
      <c r="D11" s="422"/>
      <c r="E11" s="433"/>
      <c r="F11" s="420"/>
      <c r="G11" s="420"/>
      <c r="H11" s="425"/>
      <c r="I11" s="876"/>
      <c r="J11" s="877"/>
      <c r="K11" s="871"/>
      <c r="L11" s="872"/>
      <c r="M11" s="420"/>
      <c r="N11" s="420"/>
      <c r="O11" s="424"/>
      <c r="Q11" s="483"/>
    </row>
    <row r="12" spans="1:23" ht="19.5" customHeight="1">
      <c r="A12" s="409">
        <f t="shared" ref="A12:A20" si="0">+A11+1</f>
        <v>4</v>
      </c>
      <c r="B12" s="866" t="str">
        <f>IF('1'!B35="","",'1'!B35)</f>
        <v/>
      </c>
      <c r="C12" s="867"/>
      <c r="D12" s="422"/>
      <c r="E12" s="433"/>
      <c r="F12" s="420"/>
      <c r="G12" s="420"/>
      <c r="H12" s="417"/>
      <c r="I12" s="876"/>
      <c r="J12" s="877"/>
      <c r="K12" s="871"/>
      <c r="L12" s="872"/>
      <c r="M12" s="420"/>
      <c r="N12" s="420"/>
      <c r="O12" s="424"/>
      <c r="Q12" s="483"/>
    </row>
    <row r="13" spans="1:23" ht="19.5" customHeight="1">
      <c r="A13" s="409">
        <f t="shared" si="0"/>
        <v>5</v>
      </c>
      <c r="B13" s="866" t="str">
        <f>IF('1'!B36="","",'1'!B36)</f>
        <v/>
      </c>
      <c r="C13" s="867"/>
      <c r="D13" s="422"/>
      <c r="E13" s="433"/>
      <c r="F13" s="420"/>
      <c r="G13" s="420"/>
      <c r="H13" s="387"/>
      <c r="I13" s="876"/>
      <c r="J13" s="877"/>
      <c r="K13" s="871"/>
      <c r="L13" s="872"/>
      <c r="M13" s="420"/>
      <c r="N13" s="420"/>
      <c r="O13" s="424"/>
      <c r="Q13" s="483"/>
    </row>
    <row r="14" spans="1:23" ht="19.5" customHeight="1">
      <c r="A14" s="409">
        <f t="shared" si="0"/>
        <v>6</v>
      </c>
      <c r="B14" s="866" t="str">
        <f>IF('1'!B37="","",'1'!B37)</f>
        <v/>
      </c>
      <c r="C14" s="867"/>
      <c r="D14" s="422"/>
      <c r="E14" s="421"/>
      <c r="F14" s="420"/>
      <c r="G14" s="420"/>
      <c r="H14" s="387"/>
      <c r="I14" s="876"/>
      <c r="J14" s="877"/>
      <c r="K14" s="871"/>
      <c r="L14" s="872"/>
      <c r="M14" s="420"/>
      <c r="N14" s="420"/>
      <c r="O14" s="424"/>
      <c r="Q14" s="483"/>
    </row>
    <row r="15" spans="1:23" ht="19.5" customHeight="1">
      <c r="A15" s="409">
        <f t="shared" si="0"/>
        <v>7</v>
      </c>
      <c r="B15" s="866" t="str">
        <f>IF('1'!B38="","",'1'!B38)</f>
        <v/>
      </c>
      <c r="C15" s="867"/>
      <c r="D15" s="422"/>
      <c r="E15" s="421"/>
      <c r="F15" s="420"/>
      <c r="G15" s="420"/>
      <c r="H15" s="387"/>
      <c r="I15" s="876"/>
      <c r="J15" s="877"/>
      <c r="K15" s="871"/>
      <c r="L15" s="872"/>
      <c r="M15" s="420"/>
      <c r="N15" s="420"/>
      <c r="O15" s="424"/>
      <c r="Q15" s="483"/>
    </row>
    <row r="16" spans="1:23" ht="19.5" customHeight="1">
      <c r="A16" s="409">
        <f t="shared" si="0"/>
        <v>8</v>
      </c>
      <c r="B16" s="866" t="str">
        <f>IF('1'!B39="","",'1'!B39)</f>
        <v/>
      </c>
      <c r="C16" s="867"/>
      <c r="D16" s="422"/>
      <c r="E16" s="421"/>
      <c r="F16" s="420"/>
      <c r="G16" s="420"/>
      <c r="H16" s="387"/>
      <c r="I16" s="876"/>
      <c r="J16" s="877"/>
      <c r="K16" s="871"/>
      <c r="L16" s="872"/>
      <c r="M16" s="420"/>
      <c r="N16" s="420"/>
      <c r="O16" s="424"/>
      <c r="Q16" s="483"/>
    </row>
    <row r="17" spans="1:32" ht="19.5" customHeight="1">
      <c r="A17" s="409">
        <f t="shared" si="0"/>
        <v>9</v>
      </c>
      <c r="B17" s="866" t="str">
        <f>IF('1'!B40="","",'1'!B40)</f>
        <v/>
      </c>
      <c r="C17" s="867"/>
      <c r="D17" s="422"/>
      <c r="E17" s="421"/>
      <c r="F17" s="420"/>
      <c r="G17" s="420"/>
      <c r="H17" s="387"/>
      <c r="I17" s="876"/>
      <c r="J17" s="877"/>
      <c r="K17" s="871"/>
      <c r="L17" s="872"/>
      <c r="M17" s="420"/>
      <c r="N17" s="420"/>
      <c r="O17" s="424"/>
      <c r="Q17" s="483"/>
    </row>
    <row r="18" spans="1:32" ht="19.5" customHeight="1">
      <c r="A18" s="409">
        <f t="shared" si="0"/>
        <v>10</v>
      </c>
      <c r="B18" s="866" t="str">
        <f>IF('1'!B41="","",'1'!B41)</f>
        <v/>
      </c>
      <c r="C18" s="867"/>
      <c r="D18" s="422"/>
      <c r="E18" s="434"/>
      <c r="F18" s="420"/>
      <c r="G18" s="420"/>
      <c r="H18" s="426"/>
      <c r="I18" s="876"/>
      <c r="J18" s="877"/>
      <c r="K18" s="871"/>
      <c r="L18" s="872"/>
      <c r="M18" s="420"/>
      <c r="N18" s="420"/>
      <c r="O18" s="424"/>
      <c r="Q18" s="483"/>
    </row>
    <row r="19" spans="1:32" ht="19.5" customHeight="1">
      <c r="A19" s="409">
        <f t="shared" si="0"/>
        <v>11</v>
      </c>
      <c r="B19" s="866" t="str">
        <f>IF('1'!B42="","",'1'!B42)</f>
        <v/>
      </c>
      <c r="C19" s="867"/>
      <c r="D19" s="422"/>
      <c r="E19" s="421"/>
      <c r="F19" s="420"/>
      <c r="G19" s="420"/>
      <c r="H19" s="387"/>
      <c r="I19" s="876"/>
      <c r="J19" s="877"/>
      <c r="K19" s="871"/>
      <c r="L19" s="872"/>
      <c r="M19" s="420"/>
      <c r="N19" s="420"/>
      <c r="O19" s="424"/>
      <c r="Q19" s="483"/>
      <c r="Y19" s="850" t="s">
        <v>638</v>
      </c>
      <c r="Z19" s="850"/>
      <c r="AA19" s="850"/>
      <c r="AB19" s="850"/>
      <c r="AC19" s="850"/>
      <c r="AD19" s="850"/>
      <c r="AE19" s="850"/>
      <c r="AF19" s="850"/>
    </row>
    <row r="20" spans="1:32" ht="19.5" customHeight="1">
      <c r="A20" s="409">
        <f t="shared" si="0"/>
        <v>12</v>
      </c>
      <c r="B20" s="866" t="str">
        <f>IF('1'!B43="","",'1'!B43)</f>
        <v/>
      </c>
      <c r="C20" s="867"/>
      <c r="D20" s="422"/>
      <c r="E20" s="421"/>
      <c r="F20" s="420"/>
      <c r="G20" s="420"/>
      <c r="H20" s="387"/>
      <c r="I20" s="876"/>
      <c r="J20" s="877"/>
      <c r="K20" s="871"/>
      <c r="L20" s="872"/>
      <c r="M20" s="420"/>
      <c r="N20" s="420"/>
      <c r="O20" s="424"/>
      <c r="Q20" s="483"/>
      <c r="Y20" s="850"/>
      <c r="Z20" s="850"/>
      <c r="AA20" s="850"/>
      <c r="AB20" s="850"/>
      <c r="AC20" s="850"/>
      <c r="AD20" s="850"/>
      <c r="AE20" s="850"/>
      <c r="AF20" s="850"/>
    </row>
    <row r="21" spans="1:32" ht="23.25" customHeight="1">
      <c r="A21" s="33"/>
      <c r="B21" s="282"/>
      <c r="C21" s="282"/>
      <c r="D21" s="33"/>
      <c r="E21" s="327"/>
      <c r="F21" s="327"/>
      <c r="G21" s="33"/>
      <c r="H21" s="33"/>
      <c r="I21" s="33"/>
      <c r="J21" s="33"/>
      <c r="K21" s="33"/>
      <c r="L21" s="33"/>
      <c r="M21" s="33"/>
      <c r="N21" s="33"/>
      <c r="O21" s="33"/>
      <c r="P21" s="33"/>
      <c r="Q21" s="106"/>
      <c r="R21" s="33"/>
      <c r="S21" s="33"/>
      <c r="T21" s="33"/>
      <c r="U21" s="33"/>
      <c r="V21" s="33"/>
      <c r="W21" s="33"/>
      <c r="X21" s="33"/>
      <c r="Y21" s="33"/>
      <c r="Z21" s="33"/>
      <c r="AA21" s="33"/>
      <c r="AB21" s="33"/>
      <c r="AC21" s="33"/>
      <c r="AD21" s="33"/>
      <c r="AE21" s="33"/>
      <c r="AF21" s="33"/>
    </row>
    <row r="22" spans="1:32" ht="12" customHeight="1">
      <c r="B22" s="274"/>
      <c r="C22" s="274"/>
    </row>
    <row r="23" spans="1:32" ht="18">
      <c r="A23" s="853" t="s">
        <v>183</v>
      </c>
      <c r="B23" s="854"/>
      <c r="C23" s="854"/>
      <c r="D23" s="854"/>
      <c r="E23" s="854"/>
      <c r="F23" s="854"/>
      <c r="G23" s="854"/>
      <c r="H23" s="854"/>
      <c r="I23" s="854"/>
      <c r="J23" s="854"/>
      <c r="K23" s="854"/>
      <c r="L23" s="854"/>
      <c r="M23" s="854"/>
      <c r="N23" s="854"/>
      <c r="O23" s="854"/>
      <c r="P23" s="854"/>
      <c r="Q23" s="482"/>
    </row>
    <row r="24" spans="1:32" ht="14.4">
      <c r="A24" s="29"/>
      <c r="I24" s="306" t="s">
        <v>487</v>
      </c>
      <c r="R24" s="859" t="s">
        <v>535</v>
      </c>
      <c r="S24" s="859"/>
      <c r="T24" s="859"/>
      <c r="U24" s="859"/>
      <c r="V24" s="859"/>
      <c r="W24" s="859"/>
    </row>
    <row r="25" spans="1:32" ht="67.95" customHeight="1">
      <c r="A25" s="283" t="s">
        <v>462</v>
      </c>
      <c r="B25" s="289" t="s">
        <v>202</v>
      </c>
      <c r="C25" s="290" t="s">
        <v>207</v>
      </c>
      <c r="D25" s="403" t="s">
        <v>554</v>
      </c>
      <c r="E25" s="290" t="s">
        <v>527</v>
      </c>
      <c r="F25" s="889" t="s">
        <v>562</v>
      </c>
      <c r="G25" s="889"/>
      <c r="H25" s="890" t="s">
        <v>560</v>
      </c>
      <c r="I25" s="890"/>
      <c r="J25" s="401"/>
      <c r="K25" s="290" t="s">
        <v>561</v>
      </c>
      <c r="L25" s="290" t="s">
        <v>476</v>
      </c>
      <c r="M25" s="308" t="s">
        <v>483</v>
      </c>
      <c r="N25" s="868" t="s">
        <v>488</v>
      </c>
      <c r="O25" s="868"/>
      <c r="Q25" s="391"/>
      <c r="R25" s="317" t="s">
        <v>525</v>
      </c>
      <c r="S25" s="317" t="s">
        <v>524</v>
      </c>
      <c r="T25" s="317" t="s">
        <v>526</v>
      </c>
      <c r="U25" s="317" t="s">
        <v>527</v>
      </c>
      <c r="V25" s="317" t="s">
        <v>528</v>
      </c>
      <c r="W25" s="317" t="s">
        <v>529</v>
      </c>
      <c r="X25" s="317"/>
    </row>
    <row r="26" spans="1:32" ht="20.25" customHeight="1">
      <c r="A26" s="409" t="s">
        <v>458</v>
      </c>
      <c r="B26" s="414" t="str">
        <f t="shared" ref="B26:B37" si="1">IF(D9="","",D9)</f>
        <v/>
      </c>
      <c r="C26" s="415"/>
      <c r="D26" s="416"/>
      <c r="E26" s="417"/>
      <c r="F26" s="855"/>
      <c r="G26" s="855"/>
      <c r="H26" s="885"/>
      <c r="I26" s="885"/>
      <c r="J26" s="418"/>
      <c r="K26" s="419"/>
      <c r="L26" s="420"/>
      <c r="M26" s="421"/>
      <c r="N26" s="881" t="str">
        <f>IF(E9=0,"",IF(AND(C26="Deed",D26&lt;&gt;0,H26&lt;&gt;0,M26&lt;&gt;0),((MIN(D26,H26))/E9)*M26,IF(AND(OR(C26="Purchase Contract",C26="Purchase Option"),OR(F45&lt;&gt;0,H26&lt;&gt;0,M26&lt;&gt;0)),(MIN(F45,H26)/E9)*M26,"")))</f>
        <v/>
      </c>
      <c r="O26" s="881"/>
      <c r="Q26" s="484"/>
      <c r="R26" s="317" t="str">
        <f>IF(AND(C26="Deed",D26&lt;&gt;"",H26=0,M26&lt;&gt;0),"No",IF(AND(OR(C26="Purchase Contract",C26="Purchase Option"),F45&lt;&gt;0,H26=0,L26="No",M26&lt;&gt;""),"No","Yes"))</f>
        <v>Yes</v>
      </c>
      <c r="S26" s="317" t="str">
        <f>IF(AND(L26="No",OR(M26=0,M26="")),"No",IF(AND(L26="Yes",OR(M26&lt;&gt;E9,M26=0)),"All","Yes"))</f>
        <v>Yes</v>
      </c>
      <c r="T26" s="317" t="str">
        <f>IF(AND(B26&lt;&gt;"",C26="Deed",D26=0),"No","Yes")</f>
        <v>Yes</v>
      </c>
      <c r="U26" s="317" t="str">
        <f>IF(AND(B26&lt;&gt;"",C26="Deed",E26=""),"No","Yes")</f>
        <v>Yes</v>
      </c>
      <c r="V26" s="317" t="str">
        <f>IF(AND(B26&lt;&gt;"",C26=""),"No","Yes")</f>
        <v>Yes</v>
      </c>
      <c r="W26" s="406" t="str">
        <f>IF(B26="","Yes",IF(AND(B26&lt;&gt;"",C26="Deed",D26&lt;&gt;0,F26&lt;&gt;""),"Yes",IF(AND(B26&lt;&gt;"",OR(C26="Purchase Contract",C26="Purchase Option"),F26&lt;&gt;""),"Yes","No")))</f>
        <v>Yes</v>
      </c>
      <c r="X26" s="317"/>
    </row>
    <row r="27" spans="1:32" ht="20.25" customHeight="1">
      <c r="A27" s="409">
        <v>2</v>
      </c>
      <c r="B27" s="414" t="str">
        <f t="shared" si="1"/>
        <v/>
      </c>
      <c r="C27" s="415"/>
      <c r="D27" s="416"/>
      <c r="E27" s="417"/>
      <c r="F27" s="855"/>
      <c r="G27" s="855"/>
      <c r="H27" s="885"/>
      <c r="I27" s="885"/>
      <c r="J27" s="418"/>
      <c r="K27" s="419"/>
      <c r="L27" s="420"/>
      <c r="M27" s="421"/>
      <c r="N27" s="881" t="str">
        <f t="shared" ref="N27:N37" si="2">IF(E10=0,"",IF(AND(C27="Deed",D27&lt;&gt;0,H27&lt;&gt;0,M27&lt;&gt;0),((MIN(D27,H27))/E10)*M27,IF(AND(OR(C27="Purchase Contract",C27="Purchase Option"),OR(F46&lt;&gt;0,H27&lt;&gt;0,M27&lt;&gt;0)),(MIN(F46,H27)/E10)*M27,"")))</f>
        <v/>
      </c>
      <c r="O27" s="881"/>
      <c r="Q27" s="484"/>
      <c r="R27" s="478" t="str">
        <f>IF(AND(C27="Deed",D27&lt;&gt;"",H27=0,M27&lt;&gt;0),"No",IF(AND(OR(C27="Purchase Contract",C27="Purchase Option"),F46&lt;&gt;0,H27=0,L27="No",M27&lt;&gt;""),"No","Yes"))</f>
        <v>Yes</v>
      </c>
      <c r="S27" s="317" t="str">
        <f>IF(AND(L27="No",M27=0),"No",IF(AND(L27="Yes",OR(M27&lt;&gt;E10,M27=0)),"All","Yes"))</f>
        <v>Yes</v>
      </c>
      <c r="T27" s="478" t="str">
        <f t="shared" ref="T27:T37" si="3">IF(AND(B27&lt;&gt;"",C27="Deed",D27=0),"No","Yes")</f>
        <v>Yes</v>
      </c>
      <c r="U27" s="478" t="str">
        <f t="shared" ref="U27:U37" si="4">IF(AND(B27&lt;&gt;"",C27="Deed",E27=""),"No","Yes")</f>
        <v>Yes</v>
      </c>
      <c r="V27" s="317" t="str">
        <f t="shared" ref="V27:V37" si="5">IF(AND(B27&lt;&gt;"",C27=""),"No","Yes")</f>
        <v>Yes</v>
      </c>
      <c r="W27" s="478" t="str">
        <f t="shared" ref="W27:W37" si="6">IF(B27="","Yes",IF(AND(B27&lt;&gt;"",C27="Deed",D27&lt;&gt;0,F27&lt;&gt;""),"Yes",IF(AND(B27&lt;&gt;"",OR(C27="Purchase Contract",C27="Purchase Option"),F27&lt;&gt;""),"Yes","No")))</f>
        <v>Yes</v>
      </c>
      <c r="X27" s="317"/>
    </row>
    <row r="28" spans="1:32" ht="20.25" customHeight="1">
      <c r="A28" s="409">
        <f>+A27+1</f>
        <v>3</v>
      </c>
      <c r="B28" s="414" t="str">
        <f t="shared" si="1"/>
        <v/>
      </c>
      <c r="C28" s="415"/>
      <c r="D28" s="416"/>
      <c r="E28" s="417"/>
      <c r="F28" s="855"/>
      <c r="G28" s="855"/>
      <c r="H28" s="885"/>
      <c r="I28" s="885"/>
      <c r="J28" s="418"/>
      <c r="K28" s="419"/>
      <c r="L28" s="420"/>
      <c r="M28" s="421"/>
      <c r="N28" s="881" t="str">
        <f t="shared" si="2"/>
        <v/>
      </c>
      <c r="O28" s="881"/>
      <c r="Q28" s="484"/>
      <c r="R28" s="478" t="str">
        <f t="shared" ref="R28:R37" si="7">IF(AND(C28="Deed",D28&lt;&gt;"",H28=0,M28&lt;&gt;0),"No",IF(AND(OR(C28="Purchase Contract",C28="Purchase Option"),F47&lt;&gt;0,H28=0,L28="No",M28&lt;&gt;""),"No","Yes"))</f>
        <v>Yes</v>
      </c>
      <c r="S28" s="317" t="str">
        <f t="shared" ref="S28:S37" si="8">IF(AND(L28="No",M28=0),"No",IF(AND(L28="Yes",OR(M28&lt;&gt;E11,M28=0)),"All","Yes"))</f>
        <v>Yes</v>
      </c>
      <c r="T28" s="478" t="str">
        <f t="shared" si="3"/>
        <v>Yes</v>
      </c>
      <c r="U28" s="478" t="str">
        <f t="shared" si="4"/>
        <v>Yes</v>
      </c>
      <c r="V28" s="317" t="str">
        <f t="shared" si="5"/>
        <v>Yes</v>
      </c>
      <c r="W28" s="478" t="str">
        <f t="shared" si="6"/>
        <v>Yes</v>
      </c>
      <c r="X28" s="317"/>
    </row>
    <row r="29" spans="1:32" ht="20.25" customHeight="1">
      <c r="A29" s="409">
        <f t="shared" ref="A29:A37" si="9">+A28+1</f>
        <v>4</v>
      </c>
      <c r="B29" s="414" t="str">
        <f t="shared" si="1"/>
        <v/>
      </c>
      <c r="C29" s="415"/>
      <c r="D29" s="416"/>
      <c r="E29" s="417"/>
      <c r="F29" s="855"/>
      <c r="G29" s="855"/>
      <c r="H29" s="885"/>
      <c r="I29" s="885"/>
      <c r="J29" s="418"/>
      <c r="K29" s="419"/>
      <c r="L29" s="420"/>
      <c r="M29" s="421"/>
      <c r="N29" s="881" t="str">
        <f t="shared" si="2"/>
        <v/>
      </c>
      <c r="O29" s="881"/>
      <c r="Q29" s="484"/>
      <c r="R29" s="478" t="str">
        <f t="shared" si="7"/>
        <v>Yes</v>
      </c>
      <c r="S29" s="317" t="str">
        <f t="shared" si="8"/>
        <v>Yes</v>
      </c>
      <c r="T29" s="478" t="str">
        <f t="shared" si="3"/>
        <v>Yes</v>
      </c>
      <c r="U29" s="478" t="str">
        <f t="shared" si="4"/>
        <v>Yes</v>
      </c>
      <c r="V29" s="317" t="str">
        <f t="shared" si="5"/>
        <v>Yes</v>
      </c>
      <c r="W29" s="478" t="str">
        <f t="shared" si="6"/>
        <v>Yes</v>
      </c>
      <c r="X29" s="317"/>
    </row>
    <row r="30" spans="1:32" ht="20.25" customHeight="1">
      <c r="A30" s="409">
        <f t="shared" si="9"/>
        <v>5</v>
      </c>
      <c r="B30" s="414" t="str">
        <f t="shared" si="1"/>
        <v/>
      </c>
      <c r="C30" s="415"/>
      <c r="D30" s="416"/>
      <c r="E30" s="417"/>
      <c r="F30" s="855"/>
      <c r="G30" s="855"/>
      <c r="H30" s="885"/>
      <c r="I30" s="885"/>
      <c r="J30" s="418"/>
      <c r="K30" s="419"/>
      <c r="L30" s="420"/>
      <c r="M30" s="421"/>
      <c r="N30" s="881" t="str">
        <f t="shared" si="2"/>
        <v/>
      </c>
      <c r="O30" s="881"/>
      <c r="Q30" s="484"/>
      <c r="R30" s="478" t="str">
        <f t="shared" si="7"/>
        <v>Yes</v>
      </c>
      <c r="S30" s="317" t="str">
        <f t="shared" si="8"/>
        <v>Yes</v>
      </c>
      <c r="T30" s="478" t="str">
        <f t="shared" si="3"/>
        <v>Yes</v>
      </c>
      <c r="U30" s="478" t="str">
        <f t="shared" si="4"/>
        <v>Yes</v>
      </c>
      <c r="V30" s="317" t="str">
        <f t="shared" si="5"/>
        <v>Yes</v>
      </c>
      <c r="W30" s="478" t="str">
        <f t="shared" si="6"/>
        <v>Yes</v>
      </c>
      <c r="X30" s="317"/>
    </row>
    <row r="31" spans="1:32" ht="20.25" customHeight="1">
      <c r="A31" s="409">
        <f t="shared" si="9"/>
        <v>6</v>
      </c>
      <c r="B31" s="414" t="str">
        <f t="shared" si="1"/>
        <v/>
      </c>
      <c r="C31" s="415"/>
      <c r="D31" s="416"/>
      <c r="E31" s="417"/>
      <c r="F31" s="855"/>
      <c r="G31" s="855"/>
      <c r="H31" s="885"/>
      <c r="I31" s="885"/>
      <c r="J31" s="418">
        <f t="shared" ref="J31:J37" si="10">IF(AND(L31="",M31&lt;&gt;0),1,0)</f>
        <v>0</v>
      </c>
      <c r="K31" s="419"/>
      <c r="L31" s="420"/>
      <c r="M31" s="421"/>
      <c r="N31" s="881" t="str">
        <f t="shared" si="2"/>
        <v/>
      </c>
      <c r="O31" s="881"/>
      <c r="Q31" s="484"/>
      <c r="R31" s="478" t="str">
        <f t="shared" si="7"/>
        <v>Yes</v>
      </c>
      <c r="S31" s="317" t="str">
        <f t="shared" si="8"/>
        <v>Yes</v>
      </c>
      <c r="T31" s="478" t="str">
        <f t="shared" si="3"/>
        <v>Yes</v>
      </c>
      <c r="U31" s="478" t="str">
        <f t="shared" si="4"/>
        <v>Yes</v>
      </c>
      <c r="V31" s="317" t="str">
        <f t="shared" si="5"/>
        <v>Yes</v>
      </c>
      <c r="W31" s="478" t="str">
        <f t="shared" si="6"/>
        <v>Yes</v>
      </c>
      <c r="X31" s="317"/>
    </row>
    <row r="32" spans="1:32" ht="20.25" customHeight="1">
      <c r="A32" s="409">
        <f t="shared" si="9"/>
        <v>7</v>
      </c>
      <c r="B32" s="414" t="str">
        <f t="shared" si="1"/>
        <v/>
      </c>
      <c r="C32" s="415"/>
      <c r="D32" s="416"/>
      <c r="E32" s="417"/>
      <c r="F32" s="855"/>
      <c r="G32" s="855"/>
      <c r="H32" s="885"/>
      <c r="I32" s="885"/>
      <c r="J32" s="418">
        <f t="shared" si="10"/>
        <v>0</v>
      </c>
      <c r="K32" s="419"/>
      <c r="L32" s="420"/>
      <c r="M32" s="421"/>
      <c r="N32" s="881" t="str">
        <f t="shared" si="2"/>
        <v/>
      </c>
      <c r="O32" s="881"/>
      <c r="Q32" s="484"/>
      <c r="R32" s="478" t="str">
        <f t="shared" si="7"/>
        <v>Yes</v>
      </c>
      <c r="S32" s="317" t="str">
        <f t="shared" si="8"/>
        <v>Yes</v>
      </c>
      <c r="T32" s="478" t="str">
        <f t="shared" si="3"/>
        <v>Yes</v>
      </c>
      <c r="U32" s="478" t="str">
        <f t="shared" si="4"/>
        <v>Yes</v>
      </c>
      <c r="V32" s="317" t="str">
        <f t="shared" si="5"/>
        <v>Yes</v>
      </c>
      <c r="W32" s="478" t="str">
        <f t="shared" si="6"/>
        <v>Yes</v>
      </c>
      <c r="X32" s="317"/>
    </row>
    <row r="33" spans="1:32" ht="20.25" customHeight="1">
      <c r="A33" s="409">
        <f t="shared" si="9"/>
        <v>8</v>
      </c>
      <c r="B33" s="414" t="str">
        <f t="shared" si="1"/>
        <v/>
      </c>
      <c r="C33" s="415"/>
      <c r="D33" s="416"/>
      <c r="E33" s="417"/>
      <c r="F33" s="855"/>
      <c r="G33" s="855"/>
      <c r="H33" s="885"/>
      <c r="I33" s="885"/>
      <c r="J33" s="418">
        <f t="shared" si="10"/>
        <v>0</v>
      </c>
      <c r="K33" s="419"/>
      <c r="L33" s="420"/>
      <c r="M33" s="421"/>
      <c r="N33" s="881" t="str">
        <f t="shared" si="2"/>
        <v/>
      </c>
      <c r="O33" s="881"/>
      <c r="Q33" s="484"/>
      <c r="R33" s="478" t="str">
        <f t="shared" si="7"/>
        <v>Yes</v>
      </c>
      <c r="S33" s="317" t="str">
        <f t="shared" si="8"/>
        <v>Yes</v>
      </c>
      <c r="T33" s="478" t="str">
        <f t="shared" si="3"/>
        <v>Yes</v>
      </c>
      <c r="U33" s="478" t="str">
        <f t="shared" si="4"/>
        <v>Yes</v>
      </c>
      <c r="V33" s="317" t="str">
        <f t="shared" si="5"/>
        <v>Yes</v>
      </c>
      <c r="W33" s="478" t="str">
        <f t="shared" si="6"/>
        <v>Yes</v>
      </c>
      <c r="X33" s="317"/>
    </row>
    <row r="34" spans="1:32" ht="20.25" customHeight="1">
      <c r="A34" s="409">
        <f t="shared" si="9"/>
        <v>9</v>
      </c>
      <c r="B34" s="414" t="str">
        <f t="shared" si="1"/>
        <v/>
      </c>
      <c r="C34" s="415"/>
      <c r="D34" s="416"/>
      <c r="E34" s="417"/>
      <c r="F34" s="855"/>
      <c r="G34" s="855"/>
      <c r="H34" s="885"/>
      <c r="I34" s="885"/>
      <c r="J34" s="418">
        <f t="shared" si="10"/>
        <v>0</v>
      </c>
      <c r="K34" s="419"/>
      <c r="L34" s="420"/>
      <c r="M34" s="421"/>
      <c r="N34" s="881" t="str">
        <f t="shared" si="2"/>
        <v/>
      </c>
      <c r="O34" s="881"/>
      <c r="Q34" s="484"/>
      <c r="R34" s="478" t="str">
        <f t="shared" si="7"/>
        <v>Yes</v>
      </c>
      <c r="S34" s="317" t="str">
        <f t="shared" si="8"/>
        <v>Yes</v>
      </c>
      <c r="T34" s="478" t="str">
        <f t="shared" si="3"/>
        <v>Yes</v>
      </c>
      <c r="U34" s="478" t="str">
        <f t="shared" si="4"/>
        <v>Yes</v>
      </c>
      <c r="V34" s="317" t="str">
        <f t="shared" si="5"/>
        <v>Yes</v>
      </c>
      <c r="W34" s="478" t="str">
        <f t="shared" si="6"/>
        <v>Yes</v>
      </c>
      <c r="X34" s="317"/>
    </row>
    <row r="35" spans="1:32" ht="20.25" customHeight="1">
      <c r="A35" s="409">
        <f t="shared" si="9"/>
        <v>10</v>
      </c>
      <c r="B35" s="414" t="str">
        <f t="shared" si="1"/>
        <v/>
      </c>
      <c r="C35" s="415"/>
      <c r="D35" s="416"/>
      <c r="E35" s="417"/>
      <c r="F35" s="855"/>
      <c r="G35" s="855"/>
      <c r="H35" s="885"/>
      <c r="I35" s="885"/>
      <c r="J35" s="418">
        <f t="shared" si="10"/>
        <v>0</v>
      </c>
      <c r="K35" s="419"/>
      <c r="L35" s="420"/>
      <c r="M35" s="421"/>
      <c r="N35" s="881" t="str">
        <f t="shared" si="2"/>
        <v/>
      </c>
      <c r="O35" s="881"/>
      <c r="Q35" s="484"/>
      <c r="R35" s="478" t="str">
        <f t="shared" si="7"/>
        <v>Yes</v>
      </c>
      <c r="S35" s="317" t="str">
        <f t="shared" si="8"/>
        <v>Yes</v>
      </c>
      <c r="T35" s="478" t="str">
        <f t="shared" si="3"/>
        <v>Yes</v>
      </c>
      <c r="U35" s="478" t="str">
        <f t="shared" si="4"/>
        <v>Yes</v>
      </c>
      <c r="V35" s="317" t="str">
        <f t="shared" si="5"/>
        <v>Yes</v>
      </c>
      <c r="W35" s="478" t="str">
        <f t="shared" si="6"/>
        <v>Yes</v>
      </c>
      <c r="X35" s="317"/>
    </row>
    <row r="36" spans="1:32" ht="20.25" customHeight="1">
      <c r="A36" s="409">
        <f t="shared" si="9"/>
        <v>11</v>
      </c>
      <c r="B36" s="414" t="str">
        <f t="shared" si="1"/>
        <v/>
      </c>
      <c r="C36" s="415"/>
      <c r="D36" s="416"/>
      <c r="E36" s="417"/>
      <c r="F36" s="855"/>
      <c r="G36" s="855"/>
      <c r="H36" s="885"/>
      <c r="I36" s="885"/>
      <c r="J36" s="418">
        <f t="shared" si="10"/>
        <v>0</v>
      </c>
      <c r="K36" s="419"/>
      <c r="L36" s="420"/>
      <c r="M36" s="421"/>
      <c r="N36" s="881" t="str">
        <f t="shared" si="2"/>
        <v/>
      </c>
      <c r="O36" s="881"/>
      <c r="Q36" s="484"/>
      <c r="R36" s="478" t="str">
        <f t="shared" si="7"/>
        <v>Yes</v>
      </c>
      <c r="S36" s="317" t="str">
        <f t="shared" si="8"/>
        <v>Yes</v>
      </c>
      <c r="T36" s="478" t="str">
        <f t="shared" si="3"/>
        <v>Yes</v>
      </c>
      <c r="U36" s="478" t="str">
        <f t="shared" si="4"/>
        <v>Yes</v>
      </c>
      <c r="V36" s="317" t="str">
        <f t="shared" si="5"/>
        <v>Yes</v>
      </c>
      <c r="W36" s="478" t="str">
        <f t="shared" si="6"/>
        <v>Yes</v>
      </c>
      <c r="X36" s="317"/>
      <c r="Y36" s="850" t="s">
        <v>638</v>
      </c>
      <c r="Z36" s="850"/>
      <c r="AA36" s="850"/>
      <c r="AB36" s="850"/>
      <c r="AC36" s="850"/>
      <c r="AD36" s="850"/>
      <c r="AE36" s="850"/>
      <c r="AF36" s="850"/>
    </row>
    <row r="37" spans="1:32" ht="20.25" customHeight="1">
      <c r="A37" s="409">
        <f t="shared" si="9"/>
        <v>12</v>
      </c>
      <c r="B37" s="414" t="str">
        <f t="shared" si="1"/>
        <v/>
      </c>
      <c r="C37" s="415"/>
      <c r="D37" s="416"/>
      <c r="E37" s="417"/>
      <c r="F37" s="855"/>
      <c r="G37" s="855"/>
      <c r="H37" s="885"/>
      <c r="I37" s="885"/>
      <c r="J37" s="418">
        <f t="shared" si="10"/>
        <v>0</v>
      </c>
      <c r="K37" s="419"/>
      <c r="L37" s="420"/>
      <c r="M37" s="421"/>
      <c r="N37" s="881" t="str">
        <f t="shared" si="2"/>
        <v/>
      </c>
      <c r="O37" s="881"/>
      <c r="Q37" s="484"/>
      <c r="R37" s="478" t="str">
        <f t="shared" si="7"/>
        <v>Yes</v>
      </c>
      <c r="S37" s="317" t="str">
        <f t="shared" si="8"/>
        <v>Yes</v>
      </c>
      <c r="T37" s="478" t="str">
        <f t="shared" si="3"/>
        <v>Yes</v>
      </c>
      <c r="U37" s="478" t="str">
        <f t="shared" si="4"/>
        <v>Yes</v>
      </c>
      <c r="V37" s="317" t="str">
        <f t="shared" si="5"/>
        <v>Yes</v>
      </c>
      <c r="W37" s="478" t="str">
        <f t="shared" si="6"/>
        <v>Yes</v>
      </c>
      <c r="X37" s="317"/>
      <c r="Y37" s="850"/>
      <c r="Z37" s="850"/>
      <c r="AA37" s="850"/>
      <c r="AB37" s="850"/>
      <c r="AC37" s="850"/>
      <c r="AD37" s="850"/>
      <c r="AE37" s="850"/>
      <c r="AF37" s="850"/>
    </row>
    <row r="38" spans="1:32" ht="4.5" customHeight="1">
      <c r="A38" s="106"/>
      <c r="B38" s="509"/>
      <c r="C38" s="509"/>
      <c r="D38" s="510"/>
      <c r="E38" s="510"/>
      <c r="F38" s="508"/>
      <c r="G38" s="508"/>
      <c r="H38" s="882"/>
      <c r="I38" s="882"/>
      <c r="J38" s="511"/>
      <c r="K38" s="106"/>
      <c r="L38" s="508"/>
      <c r="M38" s="508"/>
      <c r="N38" s="882"/>
      <c r="O38" s="882"/>
      <c r="P38" s="106"/>
      <c r="Q38" s="39"/>
      <c r="R38" s="33"/>
      <c r="S38" s="33"/>
      <c r="T38" s="33"/>
      <c r="U38" s="33"/>
      <c r="V38" s="33"/>
      <c r="W38" s="33"/>
      <c r="X38" s="33"/>
      <c r="Y38" s="33"/>
      <c r="Z38" s="33"/>
      <c r="AA38" s="33"/>
      <c r="AB38" s="33"/>
      <c r="AC38" s="33"/>
      <c r="AD38" s="33"/>
      <c r="AE38" s="33"/>
      <c r="AF38" s="33"/>
    </row>
    <row r="39" spans="1:32" ht="36.6" customHeight="1">
      <c r="A39" s="9"/>
      <c r="B39" s="505"/>
      <c r="C39" s="512" t="str">
        <f>IF(V39&gt;0,"DO NOT           Leave Blank","")</f>
        <v/>
      </c>
      <c r="D39" s="512"/>
      <c r="E39" s="512"/>
      <c r="F39" s="858"/>
      <c r="G39" s="858"/>
      <c r="H39" s="895"/>
      <c r="I39" s="895"/>
      <c r="J39" s="513">
        <f>SUM(J26:J37)</f>
        <v>0</v>
      </c>
      <c r="K39" s="506"/>
      <c r="L39" s="514"/>
      <c r="M39" s="515" t="str">
        <f>IF(S40&gt;0,"Must Equal # of Total Acres","")</f>
        <v/>
      </c>
      <c r="N39" s="883"/>
      <c r="O39" s="883"/>
      <c r="P39" s="506"/>
      <c r="R39" s="339">
        <f t="shared" ref="R39:W39" si="11">COUNTIF(R26:R37,"No")</f>
        <v>0</v>
      </c>
      <c r="S39" s="339">
        <f t="shared" si="11"/>
        <v>0</v>
      </c>
      <c r="T39" s="339">
        <f t="shared" si="11"/>
        <v>0</v>
      </c>
      <c r="U39" s="339">
        <f t="shared" si="11"/>
        <v>0</v>
      </c>
      <c r="V39" s="339">
        <f t="shared" si="11"/>
        <v>0</v>
      </c>
      <c r="W39" s="339">
        <f t="shared" si="11"/>
        <v>0</v>
      </c>
    </row>
    <row r="40" spans="1:32" ht="6" customHeight="1">
      <c r="A40" s="29"/>
      <c r="B40" s="306">
        <f>COUNTBLANK(B26:B37)</f>
        <v>12</v>
      </c>
      <c r="D40" s="307"/>
      <c r="E40" s="306"/>
      <c r="F40" s="479"/>
      <c r="G40" s="307"/>
      <c r="H40" s="896"/>
      <c r="I40" s="896"/>
      <c r="J40" s="319"/>
      <c r="L40" s="328"/>
      <c r="N40" s="884"/>
      <c r="O40" s="884"/>
      <c r="R40" s="336"/>
      <c r="S40" s="336">
        <f>COUNTIF(S26:S37,"All")</f>
        <v>0</v>
      </c>
      <c r="T40" s="337"/>
      <c r="U40" s="337"/>
      <c r="V40" s="337"/>
    </row>
    <row r="41" spans="1:32" ht="8.25" customHeight="1">
      <c r="E41" s="13"/>
      <c r="F41" s="126"/>
      <c r="G41" s="126"/>
      <c r="H41" s="43"/>
      <c r="I41" s="43"/>
      <c r="J41" s="43"/>
      <c r="L41" s="329"/>
      <c r="O41" s="43"/>
      <c r="S41" s="317"/>
    </row>
    <row r="42" spans="1:32" ht="19.5" customHeight="1">
      <c r="A42" s="862" t="s">
        <v>459</v>
      </c>
      <c r="B42" s="863"/>
      <c r="C42" s="863"/>
      <c r="D42" s="863"/>
      <c r="E42" s="863"/>
      <c r="F42" s="863"/>
      <c r="G42" s="863"/>
      <c r="H42" s="863"/>
      <c r="I42" s="863"/>
      <c r="J42" s="863"/>
      <c r="K42" s="863"/>
      <c r="L42" s="863"/>
      <c r="M42" s="863"/>
      <c r="N42" s="863"/>
      <c r="O42" s="863"/>
      <c r="P42" s="864"/>
      <c r="S42" s="317"/>
    </row>
    <row r="43" spans="1:32" ht="7.5" customHeight="1">
      <c r="A43" s="342"/>
      <c r="B43" s="342"/>
      <c r="C43" s="342"/>
      <c r="D43" s="342"/>
      <c r="E43" s="342"/>
      <c r="F43" s="126"/>
      <c r="G43" s="127"/>
      <c r="H43" s="343"/>
      <c r="I43" s="33"/>
      <c r="J43" s="33"/>
      <c r="K43" s="65"/>
      <c r="L43" s="344"/>
      <c r="M43" s="65"/>
      <c r="N43" s="65"/>
      <c r="O43" s="65"/>
      <c r="P43" s="65"/>
      <c r="R43" s="65"/>
      <c r="S43" s="345"/>
      <c r="T43" s="65"/>
      <c r="U43" s="65"/>
      <c r="V43" s="65"/>
      <c r="W43" s="65"/>
      <c r="X43" s="65"/>
      <c r="Y43" s="65"/>
      <c r="Z43" s="65"/>
      <c r="AA43" s="65"/>
      <c r="AB43" s="65"/>
      <c r="AC43" s="65"/>
      <c r="AD43" s="65"/>
      <c r="AE43" s="65"/>
      <c r="AF43" s="65"/>
    </row>
    <row r="44" spans="1:32" ht="51.75" customHeight="1">
      <c r="A44" s="273" t="s">
        <v>462</v>
      </c>
      <c r="B44" s="851" t="s">
        <v>409</v>
      </c>
      <c r="C44" s="852"/>
      <c r="D44" s="292" t="s">
        <v>202</v>
      </c>
      <c r="E44" s="305" t="s">
        <v>215</v>
      </c>
      <c r="F44" s="403" t="s">
        <v>463</v>
      </c>
      <c r="G44" s="309" t="s">
        <v>536</v>
      </c>
      <c r="H44" s="879" t="s">
        <v>461</v>
      </c>
      <c r="I44" s="880"/>
      <c r="J44" s="868" t="s">
        <v>537</v>
      </c>
      <c r="K44" s="868"/>
      <c r="L44" s="868" t="s">
        <v>460</v>
      </c>
      <c r="M44" s="868"/>
      <c r="N44" s="868"/>
      <c r="O44" s="868"/>
      <c r="P44" s="868"/>
      <c r="Q44" s="391"/>
      <c r="R44" s="341" t="s">
        <v>530</v>
      </c>
      <c r="S44" s="341" t="s">
        <v>531</v>
      </c>
      <c r="T44" s="341" t="s">
        <v>532</v>
      </c>
      <c r="U44" s="341" t="s">
        <v>533</v>
      </c>
      <c r="V44" s="341" t="s">
        <v>548</v>
      </c>
      <c r="W44" s="341" t="s">
        <v>534</v>
      </c>
    </row>
    <row r="45" spans="1:32" ht="21.75" customHeight="1">
      <c r="A45" s="409" t="s">
        <v>458</v>
      </c>
      <c r="B45" s="848" t="str">
        <f>IF(B9="","",IF(AND(B9&lt;&gt;"",B26&lt;&gt;"",C26&lt;&gt;"Deed"),B9,""))</f>
        <v/>
      </c>
      <c r="C45" s="849"/>
      <c r="D45" s="410" t="str">
        <f>IF(B26="","",IF(AND(B26&lt;&gt;"",C26&lt;&gt;"Deed"),B26,""))</f>
        <v/>
      </c>
      <c r="E45" s="411"/>
      <c r="F45" s="412"/>
      <c r="G45" s="413"/>
      <c r="H45" s="869"/>
      <c r="I45" s="870"/>
      <c r="J45" s="869"/>
      <c r="K45" s="870"/>
      <c r="L45" s="856"/>
      <c r="M45" s="856"/>
      <c r="N45" s="856"/>
      <c r="O45" s="856"/>
      <c r="P45" s="856"/>
      <c r="Q45" s="485"/>
      <c r="R45" s="338" t="str">
        <f>IF(AND(D45&lt;&gt;"",E45=""),"No","Yes")</f>
        <v>Yes</v>
      </c>
      <c r="S45" s="338" t="str">
        <f>IF(AND(B45&lt;&gt;"",F45=""),"No","Yes")</f>
        <v>Yes</v>
      </c>
      <c r="T45" s="338" t="str">
        <f>IF(AND(B45&lt;&gt;"",G45=""),"No","Yes")</f>
        <v>Yes</v>
      </c>
      <c r="U45" s="336" t="str">
        <f>IF(AND(B45&lt;&gt;"",H45=""),"No","Yes")</f>
        <v>Yes</v>
      </c>
      <c r="V45" s="336">
        <f t="shared" ref="V45:V56" si="12">IF(AND(B45&lt;&gt;"",H45="No"),1,0)</f>
        <v>0</v>
      </c>
      <c r="W45" s="336" t="str">
        <f>IF(AND(B45&lt;&gt;"",J45=""),"No",IF(J45="No","Need","Yes"))</f>
        <v>Yes</v>
      </c>
    </row>
    <row r="46" spans="1:32" ht="21.75" customHeight="1">
      <c r="A46" s="409">
        <v>2</v>
      </c>
      <c r="B46" s="848" t="str">
        <f t="shared" ref="B46:B56" si="13">IF(B10="","",IF(AND(B10&lt;&gt;"",B27&lt;&gt;"",C27&lt;&gt;"Deed"),B10,""))</f>
        <v/>
      </c>
      <c r="C46" s="849"/>
      <c r="D46" s="410" t="str">
        <f t="shared" ref="D46:D56" si="14">IF(B27="","",IF(AND(B27&lt;&gt;"",C27&lt;&gt;"Deed"),B27,""))</f>
        <v/>
      </c>
      <c r="E46" s="411"/>
      <c r="F46" s="412"/>
      <c r="G46" s="413"/>
      <c r="H46" s="869"/>
      <c r="I46" s="870"/>
      <c r="J46" s="869"/>
      <c r="K46" s="870"/>
      <c r="L46" s="856"/>
      <c r="M46" s="856"/>
      <c r="N46" s="856"/>
      <c r="O46" s="856"/>
      <c r="P46" s="856"/>
      <c r="Q46" s="107"/>
      <c r="R46" s="338" t="str">
        <f t="shared" ref="R46:R56" si="15">IF(AND(D46&lt;&gt;"",E46=""),"No","Yes")</f>
        <v>Yes</v>
      </c>
      <c r="S46" s="338" t="str">
        <f t="shared" ref="S46:S56" si="16">IF(AND(B46&lt;&gt;"",F46=""),"No","Yes")</f>
        <v>Yes</v>
      </c>
      <c r="T46" s="338" t="str">
        <f>IF(AND(B46&lt;&gt;"",G46=""),"No","Yes")</f>
        <v>Yes</v>
      </c>
      <c r="U46" s="336" t="str">
        <f t="shared" ref="U46:U56" si="17">IF(AND(B46&lt;&gt;"",H46=""),"No","Yes")</f>
        <v>Yes</v>
      </c>
      <c r="V46" s="336">
        <f t="shared" si="12"/>
        <v>0</v>
      </c>
      <c r="W46" s="336" t="str">
        <f>IF(AND(B46&lt;&gt;"",J46=""),"No",IF(J46="No","Need","Yes"))</f>
        <v>Yes</v>
      </c>
    </row>
    <row r="47" spans="1:32" ht="21.75" customHeight="1">
      <c r="A47" s="409">
        <f>+A46+1</f>
        <v>3</v>
      </c>
      <c r="B47" s="848" t="str">
        <f t="shared" si="13"/>
        <v/>
      </c>
      <c r="C47" s="849"/>
      <c r="D47" s="410" t="str">
        <f t="shared" si="14"/>
        <v/>
      </c>
      <c r="E47" s="411"/>
      <c r="F47" s="412"/>
      <c r="G47" s="413"/>
      <c r="H47" s="869"/>
      <c r="I47" s="870"/>
      <c r="J47" s="869"/>
      <c r="K47" s="870"/>
      <c r="L47" s="856"/>
      <c r="M47" s="856"/>
      <c r="N47" s="856"/>
      <c r="O47" s="856"/>
      <c r="P47" s="856"/>
      <c r="Q47" s="107"/>
      <c r="R47" s="338" t="str">
        <f t="shared" si="15"/>
        <v>Yes</v>
      </c>
      <c r="S47" s="338" t="str">
        <f t="shared" si="16"/>
        <v>Yes</v>
      </c>
      <c r="T47" s="338" t="str">
        <f t="shared" ref="T47:T55" si="18">IF(AND(B47&lt;&gt;"",G47=""),"No","Yes")</f>
        <v>Yes</v>
      </c>
      <c r="U47" s="336" t="str">
        <f t="shared" si="17"/>
        <v>Yes</v>
      </c>
      <c r="V47" s="336">
        <f t="shared" si="12"/>
        <v>0</v>
      </c>
      <c r="W47" s="336" t="str">
        <f t="shared" ref="W47:W56" si="19">IF(AND(B47&lt;&gt;"",J47=""),"No","Yes")</f>
        <v>Yes</v>
      </c>
    </row>
    <row r="48" spans="1:32" ht="21.75" customHeight="1">
      <c r="A48" s="409">
        <f t="shared" ref="A48:A56" si="20">+A47+1</f>
        <v>4</v>
      </c>
      <c r="B48" s="848" t="str">
        <f t="shared" si="13"/>
        <v/>
      </c>
      <c r="C48" s="849"/>
      <c r="D48" s="410" t="str">
        <f t="shared" si="14"/>
        <v/>
      </c>
      <c r="E48" s="411"/>
      <c r="F48" s="412"/>
      <c r="G48" s="413"/>
      <c r="H48" s="869"/>
      <c r="I48" s="870"/>
      <c r="J48" s="869"/>
      <c r="K48" s="870"/>
      <c r="L48" s="856"/>
      <c r="M48" s="856"/>
      <c r="N48" s="856"/>
      <c r="O48" s="856"/>
      <c r="P48" s="856"/>
      <c r="Q48" s="107"/>
      <c r="R48" s="338" t="str">
        <f t="shared" si="15"/>
        <v>Yes</v>
      </c>
      <c r="S48" s="338" t="str">
        <f t="shared" si="16"/>
        <v>Yes</v>
      </c>
      <c r="T48" s="338" t="str">
        <f t="shared" si="18"/>
        <v>Yes</v>
      </c>
      <c r="U48" s="336" t="str">
        <f t="shared" si="17"/>
        <v>Yes</v>
      </c>
      <c r="V48" s="336">
        <f t="shared" si="12"/>
        <v>0</v>
      </c>
      <c r="W48" s="336" t="str">
        <f t="shared" si="19"/>
        <v>Yes</v>
      </c>
    </row>
    <row r="49" spans="1:32" ht="21.75" customHeight="1">
      <c r="A49" s="409">
        <f t="shared" si="20"/>
        <v>5</v>
      </c>
      <c r="B49" s="848" t="str">
        <f t="shared" si="13"/>
        <v/>
      </c>
      <c r="C49" s="849"/>
      <c r="D49" s="410" t="str">
        <f t="shared" si="14"/>
        <v/>
      </c>
      <c r="E49" s="411"/>
      <c r="F49" s="412"/>
      <c r="G49" s="413"/>
      <c r="H49" s="869"/>
      <c r="I49" s="870"/>
      <c r="J49" s="869"/>
      <c r="K49" s="870"/>
      <c r="L49" s="856"/>
      <c r="M49" s="856"/>
      <c r="N49" s="856"/>
      <c r="O49" s="856"/>
      <c r="P49" s="856"/>
      <c r="Q49" s="107"/>
      <c r="R49" s="338" t="str">
        <f t="shared" si="15"/>
        <v>Yes</v>
      </c>
      <c r="S49" s="338" t="str">
        <f t="shared" si="16"/>
        <v>Yes</v>
      </c>
      <c r="T49" s="338" t="str">
        <f t="shared" si="18"/>
        <v>Yes</v>
      </c>
      <c r="U49" s="336" t="str">
        <f t="shared" si="17"/>
        <v>Yes</v>
      </c>
      <c r="V49" s="336">
        <f t="shared" si="12"/>
        <v>0</v>
      </c>
      <c r="W49" s="336" t="str">
        <f t="shared" si="19"/>
        <v>Yes</v>
      </c>
    </row>
    <row r="50" spans="1:32" ht="21.75" customHeight="1">
      <c r="A50" s="409">
        <f t="shared" si="20"/>
        <v>6</v>
      </c>
      <c r="B50" s="848" t="str">
        <f t="shared" si="13"/>
        <v/>
      </c>
      <c r="C50" s="849"/>
      <c r="D50" s="410" t="str">
        <f t="shared" si="14"/>
        <v/>
      </c>
      <c r="E50" s="411"/>
      <c r="F50" s="412"/>
      <c r="G50" s="413"/>
      <c r="H50" s="869"/>
      <c r="I50" s="870"/>
      <c r="J50" s="869"/>
      <c r="K50" s="870"/>
      <c r="L50" s="856"/>
      <c r="M50" s="856"/>
      <c r="N50" s="856"/>
      <c r="O50" s="856"/>
      <c r="P50" s="856"/>
      <c r="Q50" s="107"/>
      <c r="R50" s="338" t="str">
        <f t="shared" si="15"/>
        <v>Yes</v>
      </c>
      <c r="S50" s="338" t="str">
        <f t="shared" si="16"/>
        <v>Yes</v>
      </c>
      <c r="T50" s="338" t="str">
        <f t="shared" si="18"/>
        <v>Yes</v>
      </c>
      <c r="U50" s="336" t="str">
        <f t="shared" si="17"/>
        <v>Yes</v>
      </c>
      <c r="V50" s="336">
        <f t="shared" si="12"/>
        <v>0</v>
      </c>
      <c r="W50" s="336" t="str">
        <f t="shared" si="19"/>
        <v>Yes</v>
      </c>
    </row>
    <row r="51" spans="1:32" ht="21.75" customHeight="1">
      <c r="A51" s="409">
        <f t="shared" si="20"/>
        <v>7</v>
      </c>
      <c r="B51" s="848" t="str">
        <f t="shared" si="13"/>
        <v/>
      </c>
      <c r="C51" s="849"/>
      <c r="D51" s="410" t="str">
        <f t="shared" si="14"/>
        <v/>
      </c>
      <c r="E51" s="411"/>
      <c r="F51" s="412"/>
      <c r="G51" s="413"/>
      <c r="H51" s="869"/>
      <c r="I51" s="870"/>
      <c r="J51" s="869"/>
      <c r="K51" s="870"/>
      <c r="L51" s="856"/>
      <c r="M51" s="856"/>
      <c r="N51" s="856"/>
      <c r="O51" s="856"/>
      <c r="P51" s="856"/>
      <c r="Q51" s="107"/>
      <c r="R51" s="338" t="str">
        <f t="shared" si="15"/>
        <v>Yes</v>
      </c>
      <c r="S51" s="338" t="str">
        <f t="shared" si="16"/>
        <v>Yes</v>
      </c>
      <c r="T51" s="338" t="str">
        <f t="shared" si="18"/>
        <v>Yes</v>
      </c>
      <c r="U51" s="336" t="str">
        <f t="shared" si="17"/>
        <v>Yes</v>
      </c>
      <c r="V51" s="336">
        <f t="shared" si="12"/>
        <v>0</v>
      </c>
      <c r="W51" s="336" t="str">
        <f t="shared" si="19"/>
        <v>Yes</v>
      </c>
    </row>
    <row r="52" spans="1:32" ht="21.75" customHeight="1">
      <c r="A52" s="409">
        <f t="shared" si="20"/>
        <v>8</v>
      </c>
      <c r="B52" s="848" t="str">
        <f t="shared" si="13"/>
        <v/>
      </c>
      <c r="C52" s="849"/>
      <c r="D52" s="410" t="str">
        <f t="shared" si="14"/>
        <v/>
      </c>
      <c r="E52" s="411"/>
      <c r="F52" s="412"/>
      <c r="G52" s="413"/>
      <c r="H52" s="869"/>
      <c r="I52" s="870"/>
      <c r="J52" s="869"/>
      <c r="K52" s="870"/>
      <c r="L52" s="856"/>
      <c r="M52" s="856"/>
      <c r="N52" s="856"/>
      <c r="O52" s="856"/>
      <c r="P52" s="856"/>
      <c r="Q52" s="107"/>
      <c r="R52" s="338" t="str">
        <f t="shared" si="15"/>
        <v>Yes</v>
      </c>
      <c r="S52" s="338" t="str">
        <f t="shared" si="16"/>
        <v>Yes</v>
      </c>
      <c r="T52" s="338" t="str">
        <f t="shared" si="18"/>
        <v>Yes</v>
      </c>
      <c r="U52" s="336" t="str">
        <f t="shared" si="17"/>
        <v>Yes</v>
      </c>
      <c r="V52" s="336">
        <f t="shared" si="12"/>
        <v>0</v>
      </c>
      <c r="W52" s="336" t="str">
        <f t="shared" si="19"/>
        <v>Yes</v>
      </c>
    </row>
    <row r="53" spans="1:32" ht="21.75" customHeight="1">
      <c r="A53" s="409">
        <f t="shared" si="20"/>
        <v>9</v>
      </c>
      <c r="B53" s="848" t="str">
        <f t="shared" si="13"/>
        <v/>
      </c>
      <c r="C53" s="849"/>
      <c r="D53" s="410" t="str">
        <f t="shared" si="14"/>
        <v/>
      </c>
      <c r="E53" s="411"/>
      <c r="F53" s="412"/>
      <c r="G53" s="413"/>
      <c r="H53" s="869"/>
      <c r="I53" s="870"/>
      <c r="J53" s="869"/>
      <c r="K53" s="870"/>
      <c r="L53" s="856"/>
      <c r="M53" s="856"/>
      <c r="N53" s="856"/>
      <c r="O53" s="856"/>
      <c r="P53" s="856"/>
      <c r="Q53" s="107"/>
      <c r="R53" s="338" t="str">
        <f t="shared" si="15"/>
        <v>Yes</v>
      </c>
      <c r="S53" s="338" t="str">
        <f t="shared" si="16"/>
        <v>Yes</v>
      </c>
      <c r="T53" s="338" t="str">
        <f t="shared" si="18"/>
        <v>Yes</v>
      </c>
      <c r="U53" s="336" t="str">
        <f t="shared" si="17"/>
        <v>Yes</v>
      </c>
      <c r="V53" s="336">
        <f t="shared" si="12"/>
        <v>0</v>
      </c>
      <c r="W53" s="336" t="str">
        <f t="shared" si="19"/>
        <v>Yes</v>
      </c>
    </row>
    <row r="54" spans="1:32" ht="21.75" customHeight="1">
      <c r="A54" s="409">
        <f t="shared" si="20"/>
        <v>10</v>
      </c>
      <c r="B54" s="848" t="str">
        <f t="shared" si="13"/>
        <v/>
      </c>
      <c r="C54" s="849"/>
      <c r="D54" s="410" t="str">
        <f t="shared" si="14"/>
        <v/>
      </c>
      <c r="E54" s="411"/>
      <c r="F54" s="412"/>
      <c r="G54" s="413"/>
      <c r="H54" s="869"/>
      <c r="I54" s="870"/>
      <c r="J54" s="869"/>
      <c r="K54" s="870"/>
      <c r="L54" s="856"/>
      <c r="M54" s="856"/>
      <c r="N54" s="856"/>
      <c r="O54" s="856"/>
      <c r="P54" s="856"/>
      <c r="Q54" s="107"/>
      <c r="R54" s="338" t="str">
        <f t="shared" si="15"/>
        <v>Yes</v>
      </c>
      <c r="S54" s="338" t="str">
        <f t="shared" si="16"/>
        <v>Yes</v>
      </c>
      <c r="T54" s="338" t="str">
        <f t="shared" si="18"/>
        <v>Yes</v>
      </c>
      <c r="U54" s="336" t="str">
        <f t="shared" si="17"/>
        <v>Yes</v>
      </c>
      <c r="V54" s="336">
        <f t="shared" si="12"/>
        <v>0</v>
      </c>
      <c r="W54" s="336" t="str">
        <f t="shared" si="19"/>
        <v>Yes</v>
      </c>
    </row>
    <row r="55" spans="1:32" ht="21.75" customHeight="1">
      <c r="A55" s="409">
        <f t="shared" si="20"/>
        <v>11</v>
      </c>
      <c r="B55" s="848" t="str">
        <f t="shared" si="13"/>
        <v/>
      </c>
      <c r="C55" s="849"/>
      <c r="D55" s="410" t="str">
        <f t="shared" si="14"/>
        <v/>
      </c>
      <c r="E55" s="411"/>
      <c r="F55" s="412"/>
      <c r="G55" s="413"/>
      <c r="H55" s="869"/>
      <c r="I55" s="870"/>
      <c r="J55" s="869"/>
      <c r="K55" s="870"/>
      <c r="L55" s="856"/>
      <c r="M55" s="856"/>
      <c r="N55" s="856"/>
      <c r="O55" s="856"/>
      <c r="P55" s="856"/>
      <c r="Q55" s="107"/>
      <c r="R55" s="338" t="str">
        <f t="shared" si="15"/>
        <v>Yes</v>
      </c>
      <c r="S55" s="338" t="str">
        <f t="shared" si="16"/>
        <v>Yes</v>
      </c>
      <c r="T55" s="338" t="str">
        <f t="shared" si="18"/>
        <v>Yes</v>
      </c>
      <c r="U55" s="336" t="str">
        <f t="shared" si="17"/>
        <v>Yes</v>
      </c>
      <c r="V55" s="336">
        <f t="shared" si="12"/>
        <v>0</v>
      </c>
      <c r="W55" s="336" t="str">
        <f t="shared" si="19"/>
        <v>Yes</v>
      </c>
      <c r="Y55" s="857" t="s">
        <v>522</v>
      </c>
      <c r="Z55" s="857"/>
      <c r="AA55" s="857"/>
      <c r="AB55" s="857"/>
      <c r="AC55" s="857"/>
      <c r="AD55" s="857"/>
      <c r="AE55" s="857"/>
      <c r="AF55" s="857"/>
    </row>
    <row r="56" spans="1:32" ht="21.75" customHeight="1">
      <c r="A56" s="409">
        <f t="shared" si="20"/>
        <v>12</v>
      </c>
      <c r="B56" s="848" t="str">
        <f t="shared" si="13"/>
        <v/>
      </c>
      <c r="C56" s="849"/>
      <c r="D56" s="410" t="str">
        <f t="shared" si="14"/>
        <v/>
      </c>
      <c r="E56" s="411"/>
      <c r="F56" s="412"/>
      <c r="G56" s="413"/>
      <c r="H56" s="869"/>
      <c r="I56" s="870"/>
      <c r="J56" s="869"/>
      <c r="K56" s="870"/>
      <c r="L56" s="856"/>
      <c r="M56" s="856"/>
      <c r="N56" s="856"/>
      <c r="O56" s="856"/>
      <c r="P56" s="856"/>
      <c r="Q56" s="107"/>
      <c r="R56" s="338" t="str">
        <f t="shared" si="15"/>
        <v>Yes</v>
      </c>
      <c r="S56" s="338" t="str">
        <f t="shared" si="16"/>
        <v>Yes</v>
      </c>
      <c r="T56" s="338" t="str">
        <f>IF(AND(B56&lt;&gt;"",G56=""),"No","Yes")</f>
        <v>Yes</v>
      </c>
      <c r="U56" s="336" t="str">
        <f t="shared" si="17"/>
        <v>Yes</v>
      </c>
      <c r="V56" s="336">
        <f t="shared" si="12"/>
        <v>0</v>
      </c>
      <c r="W56" s="336" t="str">
        <f t="shared" si="19"/>
        <v>Yes</v>
      </c>
      <c r="Y56" s="857"/>
      <c r="Z56" s="857"/>
      <c r="AA56" s="857"/>
      <c r="AB56" s="857"/>
      <c r="AC56" s="857"/>
      <c r="AD56" s="857"/>
      <c r="AE56" s="857"/>
      <c r="AF56" s="857"/>
    </row>
    <row r="57" spans="1:32" ht="9" customHeight="1">
      <c r="R57" s="336"/>
      <c r="S57" s="336"/>
      <c r="T57" s="336"/>
      <c r="U57" s="336"/>
      <c r="V57" s="336"/>
      <c r="W57" s="336"/>
    </row>
    <row r="58" spans="1:32" ht="18" customHeight="1">
      <c r="E58" s="481"/>
      <c r="F58" s="481"/>
      <c r="G58" s="481"/>
      <c r="H58" s="481"/>
      <c r="I58" s="481"/>
      <c r="J58" s="481"/>
      <c r="K58" s="481"/>
      <c r="R58" s="340">
        <f>COUNTIF(R45:R56,"No")</f>
        <v>0</v>
      </c>
      <c r="S58" s="340">
        <f>COUNTIF(S45:S56,"No")</f>
        <v>0</v>
      </c>
      <c r="T58" s="340">
        <f>COUNTIF(T45:T56,"No")</f>
        <v>0</v>
      </c>
      <c r="U58" s="340">
        <f>COUNTIF(U45:U56,"No")</f>
        <v>0</v>
      </c>
      <c r="V58" s="336">
        <f>COUNTIF(V45:V56,1)</f>
        <v>0</v>
      </c>
      <c r="W58" s="340">
        <f>COUNTIF(W45:W56,"No")</f>
        <v>0</v>
      </c>
    </row>
    <row r="59" spans="1:32" ht="18" customHeight="1">
      <c r="E59" s="481"/>
      <c r="F59" s="481"/>
      <c r="G59" s="481"/>
      <c r="H59" s="481"/>
      <c r="I59" s="481"/>
      <c r="J59" s="481"/>
      <c r="K59" s="481"/>
      <c r="W59" s="340">
        <f>COUNTIF(W45:W56,"Need")</f>
        <v>0</v>
      </c>
    </row>
    <row r="60" spans="1:32" ht="18" customHeight="1">
      <c r="E60" s="481"/>
      <c r="F60" s="481"/>
      <c r="G60" s="481"/>
      <c r="H60" s="481"/>
      <c r="I60" s="481"/>
      <c r="J60" s="481"/>
      <c r="K60" s="481"/>
    </row>
    <row r="61" spans="1:32" ht="14.4" thickBot="1">
      <c r="A61" s="435"/>
      <c r="B61" s="321"/>
      <c r="C61" s="321"/>
      <c r="D61" s="321"/>
      <c r="E61" s="284"/>
      <c r="F61" s="30"/>
      <c r="G61" s="30"/>
      <c r="H61" s="30"/>
      <c r="I61" s="30"/>
      <c r="J61" s="30"/>
      <c r="K61" s="30"/>
      <c r="L61" s="43"/>
      <c r="M61" s="43"/>
      <c r="N61" s="43"/>
      <c r="O61" s="43"/>
      <c r="Q61" s="34"/>
    </row>
    <row r="62" spans="1:32" ht="14.4" thickTop="1">
      <c r="A62" s="842">
        <f ca="1">NOW()</f>
        <v>46076.352089120373</v>
      </c>
      <c r="B62" s="842"/>
      <c r="C62" s="842"/>
      <c r="D62" s="842"/>
      <c r="F62" s="847" t="str">
        <f>IF('1'!J74="","",'1'!J74)</f>
        <v>Published: 02/23/2026</v>
      </c>
      <c r="G62" s="847"/>
      <c r="H62" s="287"/>
      <c r="I62" s="287"/>
      <c r="J62" s="287"/>
      <c r="K62" s="287"/>
      <c r="L62" s="287"/>
      <c r="M62" s="287"/>
      <c r="N62" s="287"/>
      <c r="O62" s="287"/>
      <c r="P62" s="347" t="s">
        <v>27</v>
      </c>
      <c r="Q62" s="10"/>
    </row>
    <row r="63" spans="1:32" ht="12.75" customHeight="1"/>
  </sheetData>
  <sheetProtection algorithmName="SHA-512" hashValue="/f+fcqrA/UANDcS9z+9ebPbFBlJ8rc6gOYLRfqNRkF9jXr3Q36RuqpfewdFjpdONdfd1+BOPLxTDJ29ByopMKQ==" saltValue="fnspBCWWMhI1VhbO/dwLpg==" spinCount="100000" sheet="1" objects="1" scenarios="1"/>
  <mergeCells count="151">
    <mergeCell ref="N33:O33"/>
    <mergeCell ref="H32:I32"/>
    <mergeCell ref="H33:I33"/>
    <mergeCell ref="H34:I34"/>
    <mergeCell ref="H53:I53"/>
    <mergeCell ref="H54:I54"/>
    <mergeCell ref="H55:I55"/>
    <mergeCell ref="H56:I56"/>
    <mergeCell ref="F32:G32"/>
    <mergeCell ref="F33:G33"/>
    <mergeCell ref="H35:I35"/>
    <mergeCell ref="H36:I36"/>
    <mergeCell ref="H37:I37"/>
    <mergeCell ref="H38:I38"/>
    <mergeCell ref="H39:I39"/>
    <mergeCell ref="H40:I40"/>
    <mergeCell ref="H52:I52"/>
    <mergeCell ref="H27:I27"/>
    <mergeCell ref="H28:I28"/>
    <mergeCell ref="H29:I29"/>
    <mergeCell ref="H30:I30"/>
    <mergeCell ref="H31:I31"/>
    <mergeCell ref="B16:C16"/>
    <mergeCell ref="B17:C17"/>
    <mergeCell ref="F6:K6"/>
    <mergeCell ref="J52:K52"/>
    <mergeCell ref="F25:G25"/>
    <mergeCell ref="F26:G26"/>
    <mergeCell ref="F27:G27"/>
    <mergeCell ref="H25:I25"/>
    <mergeCell ref="H26:I26"/>
    <mergeCell ref="F28:G28"/>
    <mergeCell ref="F29:G29"/>
    <mergeCell ref="K8:L8"/>
    <mergeCell ref="K9:L9"/>
    <mergeCell ref="K10:L10"/>
    <mergeCell ref="K11:L11"/>
    <mergeCell ref="K12:L12"/>
    <mergeCell ref="K13:L13"/>
    <mergeCell ref="K14:L14"/>
    <mergeCell ref="K15:L15"/>
    <mergeCell ref="B5:P5"/>
    <mergeCell ref="H44:I44"/>
    <mergeCell ref="H45:I45"/>
    <mergeCell ref="H46:I46"/>
    <mergeCell ref="H47:I47"/>
    <mergeCell ref="H48:I48"/>
    <mergeCell ref="H49:I49"/>
    <mergeCell ref="H50:I50"/>
    <mergeCell ref="H51:I51"/>
    <mergeCell ref="N34:O34"/>
    <mergeCell ref="N35:O35"/>
    <mergeCell ref="N36:O36"/>
    <mergeCell ref="N37:O37"/>
    <mergeCell ref="N38:O38"/>
    <mergeCell ref="N39:O39"/>
    <mergeCell ref="N40:O40"/>
    <mergeCell ref="N25:O25"/>
    <mergeCell ref="N26:O26"/>
    <mergeCell ref="N27:O27"/>
    <mergeCell ref="N28:O28"/>
    <mergeCell ref="N29:O29"/>
    <mergeCell ref="N30:O30"/>
    <mergeCell ref="N31:O31"/>
    <mergeCell ref="N32:O32"/>
    <mergeCell ref="A2:C2"/>
    <mergeCell ref="I8:J8"/>
    <mergeCell ref="I9:J9"/>
    <mergeCell ref="I10:J10"/>
    <mergeCell ref="I14:J14"/>
    <mergeCell ref="I15:J15"/>
    <mergeCell ref="B20:C20"/>
    <mergeCell ref="I11:J11"/>
    <mergeCell ref="I12:J12"/>
    <mergeCell ref="I13:J13"/>
    <mergeCell ref="I16:J16"/>
    <mergeCell ref="I17:J17"/>
    <mergeCell ref="I18:J18"/>
    <mergeCell ref="I19:J19"/>
    <mergeCell ref="I20:J20"/>
    <mergeCell ref="B19:C19"/>
    <mergeCell ref="A4:P4"/>
    <mergeCell ref="B9:C9"/>
    <mergeCell ref="B10:C10"/>
    <mergeCell ref="B8:C8"/>
    <mergeCell ref="B18:C18"/>
    <mergeCell ref="B13:C13"/>
    <mergeCell ref="B14:C14"/>
    <mergeCell ref="B15:C15"/>
    <mergeCell ref="K16:L16"/>
    <mergeCell ref="K17:L17"/>
    <mergeCell ref="K18:L18"/>
    <mergeCell ref="K19:L19"/>
    <mergeCell ref="K20:L20"/>
    <mergeCell ref="J53:K53"/>
    <mergeCell ref="J55:K55"/>
    <mergeCell ref="J56:K56"/>
    <mergeCell ref="J54:K54"/>
    <mergeCell ref="J44:K44"/>
    <mergeCell ref="J45:K45"/>
    <mergeCell ref="J46:K46"/>
    <mergeCell ref="J47:K47"/>
    <mergeCell ref="J48:K48"/>
    <mergeCell ref="Y55:AF56"/>
    <mergeCell ref="F39:G39"/>
    <mergeCell ref="R24:W24"/>
    <mergeCell ref="C6:D6"/>
    <mergeCell ref="A42:P42"/>
    <mergeCell ref="U8:W8"/>
    <mergeCell ref="B56:C56"/>
    <mergeCell ref="B11:C11"/>
    <mergeCell ref="B12:C12"/>
    <mergeCell ref="L47:P47"/>
    <mergeCell ref="L48:P48"/>
    <mergeCell ref="B45:C45"/>
    <mergeCell ref="B46:C46"/>
    <mergeCell ref="B47:C47"/>
    <mergeCell ref="F37:G37"/>
    <mergeCell ref="L44:P44"/>
    <mergeCell ref="L45:P45"/>
    <mergeCell ref="L46:P46"/>
    <mergeCell ref="F34:G34"/>
    <mergeCell ref="L53:P53"/>
    <mergeCell ref="L54:P54"/>
    <mergeCell ref="J49:K49"/>
    <mergeCell ref="J50:K50"/>
    <mergeCell ref="J51:K51"/>
    <mergeCell ref="F62:G62"/>
    <mergeCell ref="B52:C52"/>
    <mergeCell ref="B53:C53"/>
    <mergeCell ref="B54:C54"/>
    <mergeCell ref="B55:C55"/>
    <mergeCell ref="Y19:AF20"/>
    <mergeCell ref="Y36:AF37"/>
    <mergeCell ref="B48:C48"/>
    <mergeCell ref="B49:C49"/>
    <mergeCell ref="B50:C50"/>
    <mergeCell ref="B51:C51"/>
    <mergeCell ref="A62:D62"/>
    <mergeCell ref="B44:C44"/>
    <mergeCell ref="A23:P23"/>
    <mergeCell ref="F30:G30"/>
    <mergeCell ref="F31:G31"/>
    <mergeCell ref="F35:G35"/>
    <mergeCell ref="F36:G36"/>
    <mergeCell ref="L55:P55"/>
    <mergeCell ref="L56:P56"/>
    <mergeCell ref="L49:P49"/>
    <mergeCell ref="L50:P50"/>
    <mergeCell ref="L51:P51"/>
    <mergeCell ref="L52:P52"/>
  </mergeCells>
  <conditionalFormatting sqref="H39 J39:J40">
    <cfRule type="containsText" dxfId="113" priority="63" operator="containsText" text="Blank">
      <formula>NOT(ISERROR(SEARCH("Blank",H39)))</formula>
    </cfRule>
  </conditionalFormatting>
  <conditionalFormatting sqref="H26:H37">
    <cfRule type="expression" dxfId="112" priority="106">
      <formula>AND($B26&lt;&gt;"",$C26&lt;&gt;"",$H26="")</formula>
    </cfRule>
  </conditionalFormatting>
  <conditionalFormatting sqref="D26:E37">
    <cfRule type="expression" dxfId="111" priority="59">
      <formula>AND($B26&lt;&gt;"",$C26&lt;&gt;"Deed")</formula>
    </cfRule>
  </conditionalFormatting>
  <conditionalFormatting sqref="N26">
    <cfRule type="expression" dxfId="110" priority="111">
      <formula>AND($T$39&gt;0,$C26="Ownership")</formula>
    </cfRule>
  </conditionalFormatting>
  <conditionalFormatting sqref="M39">
    <cfRule type="containsText" dxfId="109" priority="57" operator="containsText" text="Blank">
      <formula>NOT(ISERROR(SEARCH("Blank",M39)))</formula>
    </cfRule>
  </conditionalFormatting>
  <conditionalFormatting sqref="E45:E56">
    <cfRule type="expression" dxfId="108" priority="54">
      <formula>AND($D45&lt;&gt;"",$E45="")</formula>
    </cfRule>
  </conditionalFormatting>
  <conditionalFormatting sqref="E58:E60">
    <cfRule type="containsText" dxfId="107" priority="53" operator="containsText" text="Leave">
      <formula>NOT(ISERROR(SEARCH("Leave",E58)))</formula>
    </cfRule>
  </conditionalFormatting>
  <conditionalFormatting sqref="E45:H56 L45:P56">
    <cfRule type="expression" dxfId="106" priority="52">
      <formula>$D45=""</formula>
    </cfRule>
  </conditionalFormatting>
  <conditionalFormatting sqref="F58:F60">
    <cfRule type="containsText" dxfId="105" priority="51" operator="containsText" text="Leave">
      <formula>NOT(ISERROR(SEARCH("Leave",F58)))</formula>
    </cfRule>
  </conditionalFormatting>
  <conditionalFormatting sqref="F46:F56">
    <cfRule type="expression" dxfId="104" priority="50">
      <formula>AND($D46&lt;&gt;"",$S46="No")</formula>
    </cfRule>
  </conditionalFormatting>
  <conditionalFormatting sqref="F45">
    <cfRule type="expression" dxfId="103" priority="49">
      <formula>AND($D45&lt;&gt;"",$S45="No")</formula>
    </cfRule>
  </conditionalFormatting>
  <conditionalFormatting sqref="G45:G56">
    <cfRule type="expression" dxfId="102" priority="48">
      <formula>AND($D45&lt;&gt;"",$T45="No")</formula>
    </cfRule>
  </conditionalFormatting>
  <conditionalFormatting sqref="G58:G60">
    <cfRule type="containsText" dxfId="101" priority="47" operator="containsText" text="Leave">
      <formula>NOT(ISERROR(SEARCH("Leave",G58)))</formula>
    </cfRule>
  </conditionalFormatting>
  <conditionalFormatting sqref="M39">
    <cfRule type="containsText" dxfId="100" priority="44" operator="containsText" text="Equal">
      <formula>NOT(ISERROR(SEARCH("Equal",M39)))</formula>
    </cfRule>
  </conditionalFormatting>
  <conditionalFormatting sqref="D26:D37">
    <cfRule type="expression" dxfId="99" priority="30">
      <formula>AND($B26&lt;&gt;"",$C26="")</formula>
    </cfRule>
    <cfRule type="expression" dxfId="98" priority="43">
      <formula>AND($B26&lt;&gt;"",$C26="Deed",$D26=0)</formula>
    </cfRule>
  </conditionalFormatting>
  <conditionalFormatting sqref="E26:E37">
    <cfRule type="expression" dxfId="97" priority="29">
      <formula>AND($B26&lt;&gt;"",$C26="")</formula>
    </cfRule>
    <cfRule type="expression" dxfId="96" priority="42">
      <formula>AND($B26&lt;&gt;"",$C26="Deed",$E26="")</formula>
    </cfRule>
  </conditionalFormatting>
  <conditionalFormatting sqref="H45:I56">
    <cfRule type="containsText" dxfId="95" priority="12" operator="containsText" text="No">
      <formula>NOT(ISERROR(SEARCH("No",H45)))</formula>
    </cfRule>
    <cfRule type="expression" dxfId="94" priority="41">
      <formula>AND($B45&lt;&gt;"",$H45="")</formula>
    </cfRule>
  </conditionalFormatting>
  <conditionalFormatting sqref="C26:C37">
    <cfRule type="expression" dxfId="93" priority="39">
      <formula>AND($B26&lt;&gt;"",$C26="")</formula>
    </cfRule>
  </conditionalFormatting>
  <conditionalFormatting sqref="C39">
    <cfRule type="containsText" dxfId="92" priority="38" operator="containsText" text="Leave">
      <formula>NOT(ISERROR(SEARCH("Leave",C39)))</formula>
    </cfRule>
  </conditionalFormatting>
  <conditionalFormatting sqref="D39">
    <cfRule type="containsText" dxfId="91" priority="37" operator="containsText" text="Leave">
      <formula>NOT(ISERROR(SEARCH("Leave",D39)))</formula>
    </cfRule>
  </conditionalFormatting>
  <conditionalFormatting sqref="E39">
    <cfRule type="containsText" dxfId="90" priority="36" operator="containsText" text="Leave">
      <formula>NOT(ISERROR(SEARCH("Leave",E39)))</formula>
    </cfRule>
  </conditionalFormatting>
  <conditionalFormatting sqref="F39:G39">
    <cfRule type="containsText" dxfId="89" priority="35" operator="containsText" text="Leave">
      <formula>NOT(ISERROR(SEARCH("Leave",F39)))</formula>
    </cfRule>
  </conditionalFormatting>
  <conditionalFormatting sqref="F26:G37">
    <cfRule type="expression" dxfId="88" priority="34">
      <formula>AND($B26&lt;&gt;"",$C26&lt;&gt;"",$F26="")</formula>
    </cfRule>
  </conditionalFormatting>
  <conditionalFormatting sqref="H58:I60">
    <cfRule type="containsText" dxfId="87" priority="10" operator="containsText" text="Language">
      <formula>NOT(ISERROR(SEARCH("Language",H58)))</formula>
    </cfRule>
    <cfRule type="containsText" dxfId="86" priority="32" operator="containsText" text="Leave">
      <formula>NOT(ISERROR(SEARCH("Leave",H58)))</formula>
    </cfRule>
  </conditionalFormatting>
  <conditionalFormatting sqref="J58:K60">
    <cfRule type="containsText" dxfId="85" priority="8" operator="containsText" text="Notice">
      <formula>NOT(ISERROR(SEARCH("Notice",J58)))</formula>
    </cfRule>
    <cfRule type="containsText" dxfId="84" priority="31" operator="containsText" text="Leave">
      <formula>NOT(ISERROR(SEARCH("Leave",J58)))</formula>
    </cfRule>
  </conditionalFormatting>
  <conditionalFormatting sqref="D9:D20">
    <cfRule type="expression" dxfId="83" priority="27">
      <formula>AND($B9&lt;&gt;"",$D9="")</formula>
    </cfRule>
  </conditionalFormatting>
  <conditionalFormatting sqref="E9:E20">
    <cfRule type="expression" dxfId="82" priority="26">
      <formula>AND($B9&lt;&gt;"",$E9="")</formula>
    </cfRule>
  </conditionalFormatting>
  <conditionalFormatting sqref="F9:F20">
    <cfRule type="expression" dxfId="81" priority="25">
      <formula>AND($B9&lt;&gt;"",$F9="")</formula>
    </cfRule>
  </conditionalFormatting>
  <conditionalFormatting sqref="G9:G20">
    <cfRule type="expression" dxfId="80" priority="24">
      <formula>AND($B9&lt;&gt;"",$G9="")</formula>
    </cfRule>
  </conditionalFormatting>
  <conditionalFormatting sqref="H9:H20">
    <cfRule type="expression" dxfId="79" priority="13">
      <formula>$G9="Yes"</formula>
    </cfRule>
    <cfRule type="expression" dxfId="78" priority="23">
      <formula>AND($B9&lt;&gt;"",$H9="")</formula>
    </cfRule>
  </conditionalFormatting>
  <conditionalFormatting sqref="I9:J20">
    <cfRule type="expression" dxfId="77" priority="22">
      <formula>AND($B9&lt;&gt;"",$I9="")</formula>
    </cfRule>
  </conditionalFormatting>
  <conditionalFormatting sqref="K9:K20">
    <cfRule type="expression" dxfId="76" priority="21">
      <formula>AND($B9&lt;&gt;"",$K9="")</formula>
    </cfRule>
  </conditionalFormatting>
  <conditionalFormatting sqref="J45:K56">
    <cfRule type="expression" dxfId="75" priority="14">
      <formula>AND($B45&lt;&gt;"",$J45="")</formula>
    </cfRule>
  </conditionalFormatting>
  <conditionalFormatting sqref="J45:J56">
    <cfRule type="expression" dxfId="74" priority="15">
      <formula>$D45=""</formula>
    </cfRule>
  </conditionalFormatting>
  <conditionalFormatting sqref="N39:N40">
    <cfRule type="containsText" dxfId="73" priority="11" operator="containsText" text="This/These">
      <formula>NOT(ISERROR(SEARCH("This/These",N39)))</formula>
    </cfRule>
  </conditionalFormatting>
  <conditionalFormatting sqref="L26:L37">
    <cfRule type="expression" dxfId="72" priority="128">
      <formula>AND($C26&lt;&gt;"",$L26="")</formula>
    </cfRule>
  </conditionalFormatting>
  <conditionalFormatting sqref="M26:M37">
    <cfRule type="expression" dxfId="71" priority="132">
      <formula>AND($L26="Yes",OR($M26&lt;&gt;$E9,$E9=0))</formula>
    </cfRule>
    <cfRule type="expression" dxfId="70" priority="133">
      <formula>AND($C26&lt;&gt;"",$M26="")</formula>
    </cfRule>
  </conditionalFormatting>
  <conditionalFormatting sqref="J46:K46">
    <cfRule type="containsText" dxfId="69" priority="9" operator="containsText" text="No">
      <formula>NOT(ISERROR(SEARCH("No",J46)))</formula>
    </cfRule>
  </conditionalFormatting>
  <conditionalFormatting sqref="N9:O20">
    <cfRule type="expression" dxfId="68" priority="153">
      <formula>$M9="Yes"</formula>
    </cfRule>
  </conditionalFormatting>
  <conditionalFormatting sqref="M9:M20">
    <cfRule type="expression" dxfId="67" priority="156">
      <formula>AND($B9&lt;&gt;"",$M9="")</formula>
    </cfRule>
  </conditionalFormatting>
  <conditionalFormatting sqref="N9:N20">
    <cfRule type="expression" dxfId="66" priority="157">
      <formula>AND($B9&lt;&gt;"",$M9&lt;&gt;"Yes",$N9="")</formula>
    </cfRule>
  </conditionalFormatting>
  <conditionalFormatting sqref="O9:O20">
    <cfRule type="expression" dxfId="65" priority="158">
      <formula>AND($B9&lt;&gt;"",$M9&lt;&gt;"Yes",$O9="")</formula>
    </cfRule>
  </conditionalFormatting>
  <conditionalFormatting sqref="E8">
    <cfRule type="expression" dxfId="64" priority="170">
      <formula>$M$39="Must Equal # of Acres"</formula>
    </cfRule>
  </conditionalFormatting>
  <conditionalFormatting sqref="K26:K37">
    <cfRule type="expression" dxfId="63" priority="3">
      <formula>AND($B26&lt;&gt;"",$K26="")</formula>
    </cfRule>
  </conditionalFormatting>
  <conditionalFormatting sqref="N27:N37">
    <cfRule type="expression" dxfId="62" priority="1">
      <formula>AND($T$39&gt;0,$C27="Ownership")</formula>
    </cfRule>
  </conditionalFormatting>
  <dataValidations count="3">
    <dataValidation type="list" allowBlank="1" showInputMessage="1" showErrorMessage="1" sqref="I9:I20 L26:L37 M9:N20 F9:G20 G45:H56 J45:J56" xr:uid="{5D30B397-7916-4EA8-B7EA-3858024378DF}">
      <formula1>"Yes, No"</formula1>
    </dataValidation>
    <dataValidation type="list" allowBlank="1" showInputMessage="1" showErrorMessage="1" sqref="K26:K37" xr:uid="{6EFE5190-2E09-4A07-9D65-2E7E41AA0B88}">
      <formula1>"AV, BOV"</formula1>
    </dataValidation>
    <dataValidation type="textLength" operator="lessThanOrEqual" allowBlank="1" showInputMessage="1" showErrorMessage="1" sqref="L45:P56" xr:uid="{C4E43F1E-7FAC-4E5A-84EF-D7BF07E8D1DA}">
      <formula1>50</formula1>
    </dataValidation>
  </dataValidations>
  <pageMargins left="0.25" right="0.25" top="0.75" bottom="0.75" header="0.3" footer="0.3"/>
  <pageSetup scale="54" fitToHeight="0"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2CBD05-AF70-493E-9CBC-C73341C4691A}">
          <x14:formula1>
            <xm:f>'Tables-hidden'!$A$17:$A$19</xm:f>
          </x14:formula1>
          <xm:sqref>C26:C37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83"/>
  <sheetViews>
    <sheetView showGridLines="0" zoomScale="105" zoomScaleNormal="105" workbookViewId="0">
      <selection activeCell="H6" sqref="H6:J7"/>
    </sheetView>
  </sheetViews>
  <sheetFormatPr defaultColWidth="0" defaultRowHeight="12.75" customHeight="1" zeroHeight="1"/>
  <cols>
    <col min="1" max="1" width="1.6640625" style="5" customWidth="1"/>
    <col min="2" max="2" width="4.88671875" style="5" customWidth="1"/>
    <col min="3" max="3" width="8" style="5" customWidth="1"/>
    <col min="4" max="4" width="12" style="5" customWidth="1"/>
    <col min="5" max="5" width="10" style="5" customWidth="1"/>
    <col min="6" max="6" width="9.6640625" style="5" customWidth="1"/>
    <col min="7" max="7" width="6.5546875" style="5" customWidth="1"/>
    <col min="8" max="8" width="10.33203125" style="5" customWidth="1"/>
    <col min="9" max="9" width="7.6640625" style="549" customWidth="1"/>
    <col min="10" max="10" width="10.109375" style="5" customWidth="1"/>
    <col min="11" max="11" width="6.6640625" style="5" customWidth="1"/>
    <col min="12" max="12" width="9.44140625" style="5" customWidth="1"/>
    <col min="13" max="13" width="9.109375" style="5" customWidth="1"/>
    <col min="14" max="14" width="5.6640625" style="5" customWidth="1"/>
    <col min="15" max="15" width="6.6640625" style="5" customWidth="1"/>
    <col min="16" max="16" width="7.5546875" style="5" customWidth="1"/>
    <col min="17" max="17" width="8.33203125" style="5" customWidth="1"/>
    <col min="18" max="18" width="1.6640625" style="5" customWidth="1"/>
    <col min="19" max="19" width="8.109375" style="5" hidden="1" customWidth="1"/>
    <col min="20" max="16384" width="9.109375" hidden="1"/>
  </cols>
  <sheetData>
    <row r="1" spans="1:19" ht="6.6" customHeight="1">
      <c r="A1" s="182"/>
      <c r="B1" s="182"/>
      <c r="C1" s="182"/>
      <c r="D1" s="182"/>
      <c r="E1" s="182"/>
      <c r="F1" s="182"/>
      <c r="G1" s="182"/>
      <c r="H1" s="182"/>
      <c r="J1" s="182"/>
      <c r="K1" s="182"/>
      <c r="L1" s="182"/>
      <c r="M1" s="182"/>
      <c r="N1" s="182"/>
      <c r="O1" s="182"/>
      <c r="P1" s="182"/>
      <c r="Q1" s="182"/>
      <c r="R1" s="182"/>
      <c r="S1" s="182"/>
    </row>
    <row r="2" spans="1:19" ht="13.8">
      <c r="B2" s="897" t="str">
        <f>IF('1'!K4="","Application Name-From Page 1",'1'!K4)</f>
        <v>Application Name-From Page 1</v>
      </c>
      <c r="C2" s="897"/>
      <c r="D2" s="897"/>
      <c r="E2" s="897"/>
      <c r="F2" s="172"/>
      <c r="G2" s="172"/>
      <c r="H2" s="172"/>
      <c r="I2" s="172"/>
      <c r="J2" s="172"/>
      <c r="K2" s="172"/>
      <c r="P2" s="904"/>
      <c r="Q2" s="904"/>
    </row>
    <row r="3" spans="1:19" ht="8.4" customHeight="1"/>
    <row r="4" spans="1:19" ht="15.6">
      <c r="B4" s="898" t="s">
        <v>250</v>
      </c>
      <c r="C4" s="899"/>
      <c r="D4" s="899"/>
      <c r="E4" s="899"/>
      <c r="F4" s="899"/>
      <c r="G4" s="899"/>
      <c r="H4" s="899"/>
      <c r="I4" s="899"/>
      <c r="J4" s="899"/>
      <c r="K4" s="899"/>
      <c r="L4" s="899"/>
      <c r="M4" s="899"/>
      <c r="N4" s="899"/>
      <c r="O4" s="899"/>
      <c r="P4" s="899"/>
      <c r="Q4" s="900"/>
      <c r="R4" s="205"/>
    </row>
    <row r="5" spans="1:19" ht="7.5" customHeight="1">
      <c r="A5" s="15"/>
      <c r="R5" s="211"/>
    </row>
    <row r="6" spans="1:19" ht="14.25" customHeight="1">
      <c r="A6" s="106"/>
      <c r="B6" s="914" t="s">
        <v>322</v>
      </c>
      <c r="C6" s="915"/>
      <c r="D6" s="915"/>
      <c r="E6" s="915"/>
      <c r="F6" s="915"/>
      <c r="G6" s="916"/>
      <c r="H6" s="922"/>
      <c r="I6" s="923"/>
      <c r="J6" s="924"/>
      <c r="K6" s="928" t="str">
        <f>IF(H6="","",IF(H6="Yes","Provide explanation for the future use of the unused acreage in your Program Narrative.",""))</f>
        <v/>
      </c>
      <c r="L6" s="929"/>
      <c r="M6" s="929"/>
      <c r="N6" s="929"/>
      <c r="O6" s="929"/>
      <c r="P6" s="402"/>
      <c r="Q6" s="911" t="s">
        <v>484</v>
      </c>
      <c r="R6" s="211"/>
      <c r="S6" s="193"/>
    </row>
    <row r="7" spans="1:19" ht="12.75" customHeight="1">
      <c r="A7" s="106"/>
      <c r="B7" s="917"/>
      <c r="C7" s="918"/>
      <c r="D7" s="918"/>
      <c r="E7" s="918"/>
      <c r="F7" s="918"/>
      <c r="G7" s="919"/>
      <c r="H7" s="925"/>
      <c r="I7" s="926"/>
      <c r="J7" s="927"/>
      <c r="K7" s="928"/>
      <c r="L7" s="929"/>
      <c r="M7" s="929"/>
      <c r="N7" s="929"/>
      <c r="O7" s="929"/>
      <c r="P7" s="402"/>
      <c r="Q7" s="911"/>
      <c r="R7" s="211"/>
      <c r="S7" s="193"/>
    </row>
    <row r="8" spans="1:19" ht="10.5" customHeight="1">
      <c r="A8" s="106"/>
      <c r="B8" s="193"/>
      <c r="C8" s="193"/>
      <c r="D8" s="193"/>
      <c r="E8" s="193"/>
      <c r="F8" s="193"/>
      <c r="G8" s="193"/>
      <c r="H8" s="193"/>
      <c r="J8" s="193"/>
      <c r="K8" s="193"/>
      <c r="L8" s="193"/>
      <c r="M8" s="193"/>
      <c r="N8" s="193"/>
      <c r="O8" s="193"/>
      <c r="P8" s="193"/>
      <c r="Q8" s="911"/>
      <c r="R8" s="193"/>
      <c r="S8" s="910" t="s">
        <v>549</v>
      </c>
    </row>
    <row r="9" spans="1:19" ht="14.4" customHeight="1">
      <c r="B9" s="19" t="s">
        <v>462</v>
      </c>
      <c r="C9" s="765" t="s">
        <v>218</v>
      </c>
      <c r="D9" s="765"/>
      <c r="E9" s="765"/>
      <c r="F9" s="765" t="s">
        <v>222</v>
      </c>
      <c r="G9" s="765"/>
      <c r="H9" s="765"/>
      <c r="I9" s="550" t="s">
        <v>682</v>
      </c>
      <c r="J9" s="765" t="s">
        <v>233</v>
      </c>
      <c r="K9" s="765"/>
      <c r="L9" s="35" t="s">
        <v>232</v>
      </c>
      <c r="M9" s="550" t="s">
        <v>225</v>
      </c>
      <c r="N9" s="139" t="s">
        <v>230</v>
      </c>
      <c r="O9" s="765" t="s">
        <v>227</v>
      </c>
      <c r="P9" s="765"/>
      <c r="Q9" s="128" t="s">
        <v>290</v>
      </c>
      <c r="S9" s="910"/>
    </row>
    <row r="10" spans="1:19" ht="13.5" customHeight="1">
      <c r="A10" s="19"/>
      <c r="B10" s="367" t="s">
        <v>458</v>
      </c>
      <c r="C10" s="901" t="str">
        <f>IF('1'!B32="","",'1'!B32)</f>
        <v/>
      </c>
      <c r="D10" s="902"/>
      <c r="E10" s="903"/>
      <c r="F10" s="718"/>
      <c r="G10" s="718"/>
      <c r="H10" s="718"/>
      <c r="I10" s="606" t="str">
        <f>IF(F10="","",IF(F10="Single Family House","SF Det",IF(F10="Lowrise Apartment (2-4 units)","Apt 2-4",IF(F10="Single Family Attached","SF Att",IF(F10="Larger Apartment Bldgs (5+ units)","Apt 5+","Error")))))</f>
        <v/>
      </c>
      <c r="J10" s="720"/>
      <c r="K10" s="722"/>
      <c r="L10" s="323"/>
      <c r="M10" s="323"/>
      <c r="N10" s="324"/>
      <c r="O10" s="720"/>
      <c r="P10" s="722"/>
      <c r="Q10" s="323"/>
      <c r="S10" s="374" t="str">
        <f>IF(AND(Q10&lt;&gt;"",Q10&lt;1978,Q10&lt;&gt;0),"LBP","OK")</f>
        <v>OK</v>
      </c>
    </row>
    <row r="11" spans="1:19" ht="13.5" customHeight="1">
      <c r="A11" s="19"/>
      <c r="B11" s="367">
        <v>2</v>
      </c>
      <c r="C11" s="901" t="str">
        <f>IF('1'!B33="","",'1'!B33)</f>
        <v/>
      </c>
      <c r="D11" s="902"/>
      <c r="E11" s="903"/>
      <c r="F11" s="718"/>
      <c r="G11" s="718"/>
      <c r="H11" s="718"/>
      <c r="I11" s="606" t="str">
        <f t="shared" ref="I11:I21" si="0">IF(F11="","",IF(F11="Single Family House","SF Det",IF(F11="Lowrise Apartment (2-4 units)","Apt 2-4",IF(F11="Single Family Attached","SF Att",IF(F11="Larger Apartment Bldgs (5+ units)","Apt 5+","Error")))))</f>
        <v/>
      </c>
      <c r="J11" s="720"/>
      <c r="K11" s="722"/>
      <c r="L11" s="325"/>
      <c r="M11" s="323"/>
      <c r="N11" s="324"/>
      <c r="O11" s="720"/>
      <c r="P11" s="722"/>
      <c r="Q11" s="323"/>
      <c r="S11" s="374" t="str">
        <f t="shared" ref="S11:S21" si="1">IF(AND(Q11&lt;&gt;"",Q11&lt;1978,Q11&lt;&gt;0),"LBP","OK")</f>
        <v>OK</v>
      </c>
    </row>
    <row r="12" spans="1:19" ht="13.5" customHeight="1">
      <c r="A12" s="19"/>
      <c r="B12" s="367">
        <f>+B11+1</f>
        <v>3</v>
      </c>
      <c r="C12" s="901" t="str">
        <f>IF('1'!B34="","",'1'!B34)</f>
        <v/>
      </c>
      <c r="D12" s="902"/>
      <c r="E12" s="903"/>
      <c r="F12" s="718"/>
      <c r="G12" s="718"/>
      <c r="H12" s="718"/>
      <c r="I12" s="606" t="str">
        <f t="shared" si="0"/>
        <v/>
      </c>
      <c r="J12" s="720"/>
      <c r="K12" s="722"/>
      <c r="L12" s="325"/>
      <c r="M12" s="323"/>
      <c r="N12" s="324"/>
      <c r="O12" s="720"/>
      <c r="P12" s="722"/>
      <c r="Q12" s="323"/>
      <c r="S12" s="374" t="str">
        <f t="shared" si="1"/>
        <v>OK</v>
      </c>
    </row>
    <row r="13" spans="1:19" ht="13.5" customHeight="1">
      <c r="A13" s="19"/>
      <c r="B13" s="367">
        <f t="shared" ref="B13:B21" si="2">+B12+1</f>
        <v>4</v>
      </c>
      <c r="C13" s="901" t="str">
        <f>IF('1'!B35="","",'1'!B35)</f>
        <v/>
      </c>
      <c r="D13" s="902"/>
      <c r="E13" s="903"/>
      <c r="F13" s="718"/>
      <c r="G13" s="718"/>
      <c r="H13" s="718"/>
      <c r="I13" s="606" t="str">
        <f t="shared" si="0"/>
        <v/>
      </c>
      <c r="J13" s="720"/>
      <c r="K13" s="722"/>
      <c r="L13" s="325"/>
      <c r="M13" s="323"/>
      <c r="N13" s="324"/>
      <c r="O13" s="720"/>
      <c r="P13" s="722"/>
      <c r="Q13" s="323"/>
      <c r="S13" s="374" t="str">
        <f t="shared" si="1"/>
        <v>OK</v>
      </c>
    </row>
    <row r="14" spans="1:19" ht="13.5" customHeight="1">
      <c r="A14" s="19"/>
      <c r="B14" s="367">
        <f t="shared" si="2"/>
        <v>5</v>
      </c>
      <c r="C14" s="901" t="str">
        <f>IF('1'!B36="","",'1'!B36)</f>
        <v/>
      </c>
      <c r="D14" s="902"/>
      <c r="E14" s="903"/>
      <c r="F14" s="718"/>
      <c r="G14" s="718"/>
      <c r="H14" s="718"/>
      <c r="I14" s="606" t="str">
        <f t="shared" si="0"/>
        <v/>
      </c>
      <c r="J14" s="720"/>
      <c r="K14" s="722"/>
      <c r="L14" s="325"/>
      <c r="M14" s="323"/>
      <c r="N14" s="324"/>
      <c r="O14" s="720"/>
      <c r="P14" s="722"/>
      <c r="Q14" s="323"/>
      <c r="S14" s="374" t="str">
        <f t="shared" si="1"/>
        <v>OK</v>
      </c>
    </row>
    <row r="15" spans="1:19" ht="13.5" customHeight="1">
      <c r="A15" s="19"/>
      <c r="B15" s="367">
        <f t="shared" si="2"/>
        <v>6</v>
      </c>
      <c r="C15" s="901" t="str">
        <f>IF('1'!B37="","",'1'!B37)</f>
        <v/>
      </c>
      <c r="D15" s="902"/>
      <c r="E15" s="903"/>
      <c r="F15" s="718"/>
      <c r="G15" s="718"/>
      <c r="H15" s="718"/>
      <c r="I15" s="606" t="str">
        <f t="shared" si="0"/>
        <v/>
      </c>
      <c r="J15" s="720"/>
      <c r="K15" s="722"/>
      <c r="L15" s="325"/>
      <c r="M15" s="323"/>
      <c r="N15" s="324"/>
      <c r="O15" s="720"/>
      <c r="P15" s="722"/>
      <c r="Q15" s="323"/>
      <c r="S15" s="374" t="str">
        <f t="shared" si="1"/>
        <v>OK</v>
      </c>
    </row>
    <row r="16" spans="1:19" ht="13.5" customHeight="1">
      <c r="A16" s="19"/>
      <c r="B16" s="367">
        <f t="shared" si="2"/>
        <v>7</v>
      </c>
      <c r="C16" s="901" t="str">
        <f>IF('1'!B38="","",'1'!B38)</f>
        <v/>
      </c>
      <c r="D16" s="902"/>
      <c r="E16" s="903"/>
      <c r="F16" s="718"/>
      <c r="G16" s="718"/>
      <c r="H16" s="718"/>
      <c r="I16" s="606" t="str">
        <f t="shared" si="0"/>
        <v/>
      </c>
      <c r="J16" s="720"/>
      <c r="K16" s="722"/>
      <c r="L16" s="325"/>
      <c r="M16" s="323"/>
      <c r="N16" s="324"/>
      <c r="O16" s="720"/>
      <c r="P16" s="722"/>
      <c r="Q16" s="323"/>
      <c r="S16" s="374" t="str">
        <f t="shared" si="1"/>
        <v>OK</v>
      </c>
    </row>
    <row r="17" spans="1:19" ht="13.5" customHeight="1">
      <c r="A17" s="19"/>
      <c r="B17" s="367">
        <f t="shared" si="2"/>
        <v>8</v>
      </c>
      <c r="C17" s="901" t="str">
        <f>IF('1'!B39="","",'1'!B39)</f>
        <v/>
      </c>
      <c r="D17" s="902"/>
      <c r="E17" s="903"/>
      <c r="F17" s="718"/>
      <c r="G17" s="718"/>
      <c r="H17" s="718"/>
      <c r="I17" s="606" t="str">
        <f t="shared" si="0"/>
        <v/>
      </c>
      <c r="J17" s="720"/>
      <c r="K17" s="722"/>
      <c r="L17" s="325"/>
      <c r="M17" s="323"/>
      <c r="N17" s="324"/>
      <c r="O17" s="720"/>
      <c r="P17" s="722"/>
      <c r="Q17" s="323"/>
      <c r="S17" s="374" t="str">
        <f t="shared" si="1"/>
        <v>OK</v>
      </c>
    </row>
    <row r="18" spans="1:19" ht="13.5" customHeight="1">
      <c r="A18" s="19"/>
      <c r="B18" s="367">
        <f t="shared" si="2"/>
        <v>9</v>
      </c>
      <c r="C18" s="901" t="str">
        <f>IF('1'!B40="","",'1'!B40)</f>
        <v/>
      </c>
      <c r="D18" s="902"/>
      <c r="E18" s="903"/>
      <c r="F18" s="718"/>
      <c r="G18" s="718"/>
      <c r="H18" s="718"/>
      <c r="I18" s="606" t="str">
        <f t="shared" si="0"/>
        <v/>
      </c>
      <c r="J18" s="720"/>
      <c r="K18" s="722"/>
      <c r="L18" s="325"/>
      <c r="M18" s="323"/>
      <c r="N18" s="324"/>
      <c r="O18" s="720"/>
      <c r="P18" s="722"/>
      <c r="Q18" s="323"/>
      <c r="S18" s="374" t="str">
        <f t="shared" si="1"/>
        <v>OK</v>
      </c>
    </row>
    <row r="19" spans="1:19" ht="13.5" customHeight="1">
      <c r="A19" s="19"/>
      <c r="B19" s="367">
        <f t="shared" si="2"/>
        <v>10</v>
      </c>
      <c r="C19" s="901" t="str">
        <f>IF('1'!B41="","",'1'!B41)</f>
        <v/>
      </c>
      <c r="D19" s="902"/>
      <c r="E19" s="903"/>
      <c r="F19" s="718"/>
      <c r="G19" s="718"/>
      <c r="H19" s="718"/>
      <c r="I19" s="606" t="str">
        <f t="shared" si="0"/>
        <v/>
      </c>
      <c r="J19" s="720"/>
      <c r="K19" s="722"/>
      <c r="L19" s="325"/>
      <c r="M19" s="323"/>
      <c r="N19" s="324"/>
      <c r="O19" s="720"/>
      <c r="P19" s="722"/>
      <c r="Q19" s="323"/>
      <c r="S19" s="374" t="str">
        <f t="shared" si="1"/>
        <v>OK</v>
      </c>
    </row>
    <row r="20" spans="1:19" ht="13.5" customHeight="1">
      <c r="A20" s="19"/>
      <c r="B20" s="367">
        <f t="shared" si="2"/>
        <v>11</v>
      </c>
      <c r="C20" s="901" t="str">
        <f>IF('1'!B42="","",'1'!B42)</f>
        <v/>
      </c>
      <c r="D20" s="902"/>
      <c r="E20" s="903"/>
      <c r="F20" s="718"/>
      <c r="G20" s="718"/>
      <c r="H20" s="718"/>
      <c r="I20" s="606" t="str">
        <f t="shared" si="0"/>
        <v/>
      </c>
      <c r="J20" s="720"/>
      <c r="K20" s="722"/>
      <c r="L20" s="325"/>
      <c r="M20" s="323"/>
      <c r="N20" s="324"/>
      <c r="O20" s="720"/>
      <c r="P20" s="722"/>
      <c r="Q20" s="323"/>
      <c r="S20" s="374" t="str">
        <f t="shared" si="1"/>
        <v>OK</v>
      </c>
    </row>
    <row r="21" spans="1:19" ht="13.5" customHeight="1">
      <c r="A21" s="19"/>
      <c r="B21" s="367">
        <f t="shared" si="2"/>
        <v>12</v>
      </c>
      <c r="C21" s="901" t="str">
        <f>IF('1'!B43="","",'1'!B43)</f>
        <v/>
      </c>
      <c r="D21" s="902"/>
      <c r="E21" s="903"/>
      <c r="F21" s="718"/>
      <c r="G21" s="718"/>
      <c r="H21" s="718"/>
      <c r="I21" s="606" t="str">
        <f t="shared" si="0"/>
        <v/>
      </c>
      <c r="J21" s="720"/>
      <c r="K21" s="722"/>
      <c r="L21" s="325"/>
      <c r="M21" s="323"/>
      <c r="N21" s="324"/>
      <c r="O21" s="720"/>
      <c r="P21" s="722"/>
      <c r="Q21" s="323"/>
      <c r="S21" s="374" t="str">
        <f t="shared" si="1"/>
        <v>OK</v>
      </c>
    </row>
    <row r="22" spans="1:19" ht="6.75" customHeight="1">
      <c r="B22" s="36"/>
      <c r="N22" s="905" t="str">
        <f>IF(S22&gt;0,"Lead Based Paint testing required","")</f>
        <v/>
      </c>
      <c r="O22" s="905"/>
      <c r="P22" s="905"/>
      <c r="Q22" s="905"/>
      <c r="S22" s="375">
        <f>COUNTIF(S10:S21,"LBP")</f>
        <v>0</v>
      </c>
    </row>
    <row r="23" spans="1:19" ht="6" customHeight="1">
      <c r="A23" s="15"/>
      <c r="B23" s="6"/>
      <c r="C23" s="6"/>
      <c r="D23" s="6"/>
      <c r="E23" s="6"/>
      <c r="F23" s="6"/>
      <c r="G23" s="6"/>
      <c r="H23" s="6"/>
      <c r="I23" s="6"/>
      <c r="J23" s="6"/>
      <c r="K23" s="6"/>
      <c r="L23" s="6"/>
      <c r="M23" s="388"/>
      <c r="N23" s="906"/>
      <c r="O23" s="906"/>
      <c r="P23" s="906"/>
      <c r="Q23" s="906"/>
      <c r="S23" s="373"/>
    </row>
    <row r="24" spans="1:19" ht="14.4" customHeight="1">
      <c r="A24" s="106"/>
      <c r="B24" s="912" t="s">
        <v>678</v>
      </c>
      <c r="C24" s="913"/>
      <c r="D24" s="913"/>
      <c r="E24" s="913"/>
      <c r="F24" s="913"/>
      <c r="G24" s="913"/>
      <c r="H24" s="39"/>
      <c r="I24" s="39"/>
      <c r="J24" s="106"/>
      <c r="K24" s="106"/>
      <c r="L24" s="6"/>
      <c r="M24" s="6"/>
      <c r="N24" s="6"/>
      <c r="O24" s="6"/>
      <c r="P24" s="6"/>
      <c r="Q24" s="6"/>
      <c r="R24" s="310"/>
      <c r="S24" s="373"/>
    </row>
    <row r="25" spans="1:19" ht="2.25" customHeight="1">
      <c r="A25" s="106"/>
      <c r="B25" s="6"/>
      <c r="C25" s="6"/>
      <c r="D25" s="6"/>
      <c r="E25" s="6"/>
      <c r="F25" s="6"/>
      <c r="G25" s="6"/>
      <c r="H25" s="6"/>
      <c r="I25" s="6"/>
      <c r="J25" s="6"/>
      <c r="K25" s="6"/>
      <c r="L25" s="6"/>
      <c r="M25" s="6"/>
      <c r="N25" s="6"/>
      <c r="O25" s="6"/>
      <c r="P25" s="6"/>
      <c r="Q25" s="6"/>
      <c r="R25" s="310"/>
      <c r="S25" s="310"/>
    </row>
    <row r="26" spans="1:19" ht="25.5" customHeight="1">
      <c r="A26" s="106"/>
      <c r="B26" s="6"/>
      <c r="C26" s="6"/>
      <c r="D26" s="549"/>
      <c r="E26" s="567" t="s">
        <v>676</v>
      </c>
      <c r="F26" s="568"/>
      <c r="G26" s="6"/>
      <c r="H26" s="6"/>
      <c r="I26" s="6"/>
      <c r="J26" s="6"/>
      <c r="K26" s="6"/>
      <c r="L26" s="6"/>
      <c r="M26" s="6"/>
      <c r="N26" s="6"/>
      <c r="O26" s="6"/>
      <c r="P26" s="6"/>
      <c r="Q26" s="6"/>
      <c r="R26" s="549"/>
      <c r="S26" s="549"/>
    </row>
    <row r="27" spans="1:19" ht="14.4" customHeight="1">
      <c r="A27" s="106"/>
      <c r="B27" s="149"/>
      <c r="C27" s="664" t="s">
        <v>675</v>
      </c>
      <c r="D27" s="664"/>
      <c r="E27" s="653"/>
      <c r="F27" s="663"/>
      <c r="G27" s="663"/>
      <c r="H27" s="149"/>
      <c r="I27" s="106" t="s">
        <v>496</v>
      </c>
      <c r="J27" s="310"/>
      <c r="K27" s="310"/>
      <c r="L27" s="149"/>
      <c r="M27" s="6" t="s">
        <v>494</v>
      </c>
      <c r="N27" s="310"/>
      <c r="O27" s="6"/>
      <c r="P27" s="6"/>
      <c r="Q27" s="310"/>
      <c r="R27" s="310"/>
      <c r="S27" s="310"/>
    </row>
    <row r="28" spans="1:19" ht="14.4" customHeight="1">
      <c r="A28" s="106"/>
      <c r="B28" s="149"/>
      <c r="C28" s="6" t="s">
        <v>489</v>
      </c>
      <c r="D28" s="6"/>
      <c r="E28" s="653"/>
      <c r="F28" s="663"/>
      <c r="G28" s="663"/>
      <c r="H28" s="149"/>
      <c r="I28" s="6" t="s">
        <v>669</v>
      </c>
      <c r="J28" s="310"/>
      <c r="K28" s="310"/>
      <c r="L28" s="149"/>
      <c r="M28" s="6" t="s">
        <v>493</v>
      </c>
      <c r="N28" s="310"/>
      <c r="O28" s="310"/>
      <c r="P28" s="310"/>
      <c r="Q28" s="310"/>
      <c r="R28" s="310"/>
      <c r="S28" s="310"/>
    </row>
    <row r="29" spans="1:19" ht="14.4" customHeight="1">
      <c r="A29" s="106"/>
      <c r="B29" s="149"/>
      <c r="C29" s="6" t="s">
        <v>490</v>
      </c>
      <c r="D29" s="6"/>
      <c r="E29" s="653"/>
      <c r="F29" s="663"/>
      <c r="G29" s="663"/>
      <c r="H29" s="149"/>
      <c r="I29" s="6" t="s">
        <v>491</v>
      </c>
      <c r="J29" s="310"/>
      <c r="K29" s="310"/>
      <c r="L29" s="149"/>
      <c r="M29" s="552" t="s">
        <v>26</v>
      </c>
      <c r="N29" s="930"/>
      <c r="O29" s="930"/>
      <c r="P29" s="930"/>
      <c r="Q29" s="930"/>
      <c r="R29" s="310"/>
      <c r="S29" s="310"/>
    </row>
    <row r="30" spans="1:19" ht="15.75" customHeight="1">
      <c r="A30" s="37"/>
      <c r="B30" s="149"/>
      <c r="C30" s="665" t="s">
        <v>492</v>
      </c>
      <c r="D30" s="666"/>
      <c r="E30" s="572"/>
      <c r="F30" s="663"/>
      <c r="G30" s="663"/>
      <c r="H30" s="149"/>
      <c r="I30" s="6" t="s">
        <v>495</v>
      </c>
      <c r="L30" s="149"/>
      <c r="M30" s="552" t="s">
        <v>26</v>
      </c>
      <c r="N30" s="930"/>
      <c r="O30" s="930"/>
      <c r="P30" s="930"/>
      <c r="Q30" s="930"/>
    </row>
    <row r="31" spans="1:19" ht="18.600000000000001" customHeight="1" thickBot="1">
      <c r="A31" s="37"/>
      <c r="B31" s="595" t="s">
        <v>677</v>
      </c>
      <c r="C31" s="28"/>
      <c r="D31" s="28"/>
      <c r="E31" s="596"/>
      <c r="F31" s="596"/>
      <c r="G31" s="596"/>
      <c r="H31" s="596"/>
      <c r="I31" s="596"/>
      <c r="J31" s="596"/>
      <c r="K31" s="596"/>
      <c r="L31" s="596"/>
      <c r="M31" s="596"/>
      <c r="N31" s="596"/>
      <c r="O31" s="596"/>
      <c r="P31" s="596"/>
      <c r="Q31" s="596"/>
      <c r="R31" s="549"/>
      <c r="S31" s="549"/>
    </row>
    <row r="32" spans="1:19" ht="17.399999999999999" customHeight="1" thickTop="1">
      <c r="A32" s="37"/>
      <c r="B32" s="633" t="s">
        <v>696</v>
      </c>
      <c r="C32" s="20"/>
      <c r="D32" s="20"/>
      <c r="E32" s="38"/>
      <c r="F32" s="38"/>
      <c r="G32" s="38"/>
      <c r="H32" s="38"/>
      <c r="I32" s="38"/>
      <c r="J32" s="38"/>
      <c r="K32" s="38"/>
      <c r="L32" s="38"/>
      <c r="M32" s="38"/>
      <c r="N32" s="38"/>
      <c r="O32" s="38"/>
      <c r="P32" s="38"/>
      <c r="Q32" s="38"/>
      <c r="R32" s="586"/>
      <c r="S32" s="586"/>
    </row>
    <row r="33" spans="1:19" ht="15.75" customHeight="1">
      <c r="A33" s="37"/>
      <c r="B33" s="570"/>
      <c r="C33" s="586" t="s">
        <v>697</v>
      </c>
      <c r="D33" s="586"/>
      <c r="E33" s="38"/>
      <c r="F33" s="38"/>
      <c r="G33" s="38"/>
      <c r="H33" s="38"/>
      <c r="I33" s="104"/>
      <c r="J33" s="586"/>
      <c r="K33" s="38"/>
      <c r="L33" s="38"/>
      <c r="M33" s="38"/>
      <c r="N33" s="38"/>
      <c r="O33" s="38"/>
      <c r="P33" s="38"/>
      <c r="Q33" s="38"/>
      <c r="R33" s="586"/>
      <c r="S33" s="586"/>
    </row>
    <row r="34" spans="1:19" ht="3.6" customHeight="1">
      <c r="A34" s="37"/>
      <c r="B34" s="570"/>
      <c r="C34" s="586"/>
      <c r="D34" s="586"/>
      <c r="E34" s="38"/>
      <c r="F34" s="38"/>
      <c r="G34" s="38"/>
      <c r="H34" s="38"/>
      <c r="I34" s="602"/>
      <c r="J34" s="586"/>
      <c r="K34" s="38"/>
      <c r="L34" s="38"/>
      <c r="M34" s="38"/>
      <c r="N34" s="38"/>
      <c r="O34" s="38"/>
      <c r="P34" s="38"/>
      <c r="Q34" s="38"/>
      <c r="R34" s="586"/>
      <c r="S34" s="586"/>
    </row>
    <row r="35" spans="1:19" ht="16.2" customHeight="1">
      <c r="A35" s="37"/>
      <c r="B35" s="597"/>
      <c r="C35" s="597"/>
      <c r="D35" s="939" t="s">
        <v>698</v>
      </c>
      <c r="E35" s="939"/>
      <c r="F35" s="939"/>
      <c r="G35" s="939"/>
      <c r="H35" s="936"/>
      <c r="I35" s="937"/>
      <c r="J35" s="937"/>
      <c r="K35" s="937"/>
      <c r="L35" s="937"/>
      <c r="M35" s="937"/>
      <c r="N35" s="937"/>
      <c r="O35" s="937"/>
      <c r="P35" s="937"/>
      <c r="Q35" s="938"/>
      <c r="R35" s="549"/>
      <c r="S35" s="549"/>
    </row>
    <row r="36" spans="1:19" ht="6.6" customHeight="1" thickBot="1">
      <c r="A36" s="37"/>
      <c r="B36" s="590"/>
      <c r="C36" s="590"/>
      <c r="D36" s="590"/>
      <c r="E36" s="590"/>
      <c r="F36" s="590"/>
      <c r="G36" s="590"/>
      <c r="H36" s="590"/>
      <c r="I36" s="590"/>
      <c r="J36" s="590"/>
      <c r="K36" s="590"/>
      <c r="L36" s="590"/>
      <c r="M36" s="590"/>
      <c r="N36" s="590"/>
      <c r="O36" s="590"/>
      <c r="P36" s="590"/>
      <c r="Q36" s="590"/>
      <c r="R36" s="586"/>
      <c r="S36" s="586"/>
    </row>
    <row r="37" spans="1:19" ht="21.75" customHeight="1" thickTop="1">
      <c r="A37" s="37"/>
      <c r="B37" s="934" t="s">
        <v>679</v>
      </c>
      <c r="C37" s="934"/>
      <c r="D37" s="934"/>
      <c r="E37" s="934"/>
      <c r="F37" s="934"/>
      <c r="G37" s="934"/>
      <c r="H37" s="934"/>
      <c r="I37" s="569"/>
      <c r="J37" s="38"/>
      <c r="K37" s="38"/>
      <c r="L37" s="38"/>
      <c r="M37" s="38"/>
      <c r="N37" s="38"/>
      <c r="O37" s="38"/>
      <c r="P37" s="38"/>
      <c r="Q37" s="38"/>
      <c r="R37" s="549"/>
      <c r="S37" s="549"/>
    </row>
    <row r="38" spans="1:19" ht="16.5" customHeight="1">
      <c r="A38" s="15"/>
      <c r="B38" s="948" t="s">
        <v>156</v>
      </c>
      <c r="C38" s="948"/>
      <c r="D38" s="948"/>
      <c r="E38" s="948"/>
      <c r="F38" s="948"/>
      <c r="G38" s="948"/>
      <c r="H38" s="948"/>
      <c r="I38" s="949"/>
      <c r="J38" s="528"/>
      <c r="L38" s="87"/>
      <c r="N38" s="78"/>
      <c r="O38" s="14"/>
      <c r="P38" s="78"/>
      <c r="Q38" s="14"/>
    </row>
    <row r="39" spans="1:19" ht="6" customHeight="1">
      <c r="A39" s="15"/>
      <c r="N39" s="77"/>
      <c r="O39" s="79"/>
      <c r="P39" s="34"/>
      <c r="Q39" s="79"/>
    </row>
    <row r="40" spans="1:19" ht="13.8">
      <c r="A40" s="15"/>
      <c r="B40" s="710" t="s">
        <v>255</v>
      </c>
      <c r="C40" s="710"/>
      <c r="D40" s="710"/>
      <c r="E40" s="945"/>
      <c r="F40" s="171"/>
      <c r="G40" s="943" t="s">
        <v>292</v>
      </c>
      <c r="H40" s="944"/>
      <c r="I40" s="553"/>
      <c r="J40" s="920"/>
      <c r="K40" s="946"/>
      <c r="L40" s="921"/>
      <c r="M40" s="710" t="s">
        <v>291</v>
      </c>
      <c r="N40" s="945"/>
      <c r="O40" s="920"/>
      <c r="P40" s="946"/>
      <c r="Q40" s="921"/>
      <c r="R40" s="150"/>
      <c r="S40" s="20"/>
    </row>
    <row r="41" spans="1:19" ht="8.4" customHeight="1">
      <c r="A41" s="15"/>
      <c r="B41" s="9"/>
      <c r="L41" s="90"/>
      <c r="M41" s="79"/>
      <c r="N41" s="77"/>
      <c r="O41" s="79"/>
      <c r="P41" s="34"/>
      <c r="Q41" s="79"/>
    </row>
    <row r="42" spans="1:19" ht="13.8">
      <c r="A42" s="15"/>
      <c r="C42" s="935" t="s">
        <v>670</v>
      </c>
      <c r="D42" s="935"/>
      <c r="E42" s="935"/>
      <c r="F42" s="935"/>
      <c r="G42" s="935"/>
      <c r="H42" s="935"/>
      <c r="I42" s="935"/>
      <c r="J42" s="935"/>
      <c r="K42" s="935"/>
      <c r="L42" s="935"/>
      <c r="M42" s="935"/>
      <c r="N42" s="935"/>
      <c r="O42" s="935"/>
      <c r="P42" s="935"/>
      <c r="Q42" s="564"/>
    </row>
    <row r="43" spans="1:19" ht="9.6" customHeight="1" thickBot="1">
      <c r="A43" s="15"/>
      <c r="B43" s="28"/>
      <c r="C43" s="28"/>
      <c r="D43" s="28"/>
      <c r="E43" s="28"/>
      <c r="F43" s="28"/>
      <c r="G43" s="28"/>
      <c r="H43" s="28"/>
      <c r="I43" s="28"/>
      <c r="J43" s="28"/>
      <c r="K43" s="28"/>
      <c r="L43" s="28"/>
      <c r="M43" s="28"/>
      <c r="N43" s="28"/>
      <c r="O43" s="28"/>
      <c r="P43" s="28"/>
      <c r="Q43" s="28"/>
    </row>
    <row r="44" spans="1:19" ht="21" customHeight="1" thickTop="1">
      <c r="A44" s="37"/>
      <c r="B44" s="947" t="s">
        <v>629</v>
      </c>
      <c r="C44" s="947"/>
      <c r="D44" s="947"/>
      <c r="E44" s="947"/>
      <c r="F44" s="460"/>
      <c r="G44" s="460"/>
      <c r="H44" s="460"/>
      <c r="I44" s="460"/>
      <c r="J44" s="460"/>
      <c r="K44" s="460"/>
      <c r="L44" s="460"/>
      <c r="M44" s="460"/>
      <c r="N44" s="460"/>
      <c r="O44" s="460"/>
      <c r="P44" s="460"/>
      <c r="Q44" s="460"/>
    </row>
    <row r="45" spans="1:19" ht="24" customHeight="1">
      <c r="A45" s="37"/>
      <c r="B45" s="20"/>
      <c r="C45" s="953" t="s">
        <v>628</v>
      </c>
      <c r="D45" s="953"/>
      <c r="E45" s="953"/>
      <c r="F45" s="953"/>
      <c r="G45" s="953"/>
      <c r="H45" s="953"/>
      <c r="I45" s="953"/>
      <c r="J45" s="953"/>
      <c r="K45" s="953"/>
      <c r="L45" s="953"/>
      <c r="M45" s="953"/>
      <c r="N45" s="953"/>
      <c r="O45" s="953"/>
      <c r="P45" s="953"/>
      <c r="Q45" s="953"/>
      <c r="R45" s="453"/>
      <c r="S45" s="453"/>
    </row>
    <row r="46" spans="1:19" ht="3.6" customHeight="1">
      <c r="A46" s="37"/>
      <c r="B46" s="20"/>
      <c r="C46" s="471"/>
      <c r="D46" s="471"/>
      <c r="E46" s="471"/>
      <c r="F46" s="471"/>
      <c r="G46" s="471"/>
      <c r="H46" s="471"/>
      <c r="I46" s="555"/>
      <c r="J46" s="471"/>
      <c r="K46" s="471"/>
      <c r="L46" s="471"/>
      <c r="M46" s="471"/>
      <c r="N46" s="471"/>
      <c r="O46" s="471"/>
      <c r="P46" s="471"/>
      <c r="Q46" s="471"/>
      <c r="R46" s="453"/>
      <c r="S46" s="453"/>
    </row>
    <row r="47" spans="1:19" ht="16.2" customHeight="1">
      <c r="A47" s="37"/>
      <c r="C47" s="469" t="s">
        <v>273</v>
      </c>
      <c r="D47" s="469"/>
      <c r="E47" s="469"/>
      <c r="F47" s="469"/>
      <c r="G47" s="469"/>
      <c r="H47" s="470"/>
      <c r="I47" s="528"/>
      <c r="J47" s="571"/>
      <c r="K47" s="551" t="s">
        <v>680</v>
      </c>
      <c r="L47" s="551"/>
      <c r="M47" s="551"/>
      <c r="N47" s="551"/>
      <c r="O47" s="551"/>
      <c r="P47" s="551"/>
    </row>
    <row r="48" spans="1:19" ht="12.6" customHeight="1">
      <c r="A48" s="37"/>
      <c r="B48" s="461"/>
      <c r="C48" s="20"/>
      <c r="D48" s="462"/>
      <c r="E48" s="462"/>
      <c r="F48" s="462"/>
      <c r="G48" s="462"/>
      <c r="H48" s="462"/>
      <c r="I48" s="462"/>
      <c r="J48" s="462"/>
      <c r="K48" s="462"/>
      <c r="L48" s="554" t="s">
        <v>681</v>
      </c>
      <c r="M48" s="452"/>
      <c r="O48" s="20"/>
      <c r="P48" s="20"/>
      <c r="Q48" s="20"/>
    </row>
    <row r="49" spans="1:19" ht="6" customHeight="1">
      <c r="A49" s="37"/>
      <c r="B49" s="463"/>
      <c r="C49" s="463"/>
      <c r="D49" s="463"/>
      <c r="E49" s="463"/>
      <c r="F49" s="463"/>
      <c r="G49" s="463"/>
      <c r="H49" s="463"/>
      <c r="I49" s="463"/>
      <c r="J49" s="463"/>
      <c r="K49" s="463"/>
      <c r="L49" s="463"/>
      <c r="M49" s="463"/>
      <c r="N49" s="463"/>
      <c r="O49" s="463"/>
      <c r="P49" s="463"/>
      <c r="Q49" s="463"/>
      <c r="R49" s="445"/>
      <c r="S49" s="445"/>
    </row>
    <row r="50" spans="1:19" ht="13.8">
      <c r="A50" s="37"/>
      <c r="B50" s="950" t="s">
        <v>256</v>
      </c>
      <c r="C50" s="950"/>
      <c r="D50" s="950"/>
      <c r="E50" s="950"/>
      <c r="F50" s="951"/>
      <c r="G50" s="452"/>
      <c r="H50" s="588" t="s">
        <v>545</v>
      </c>
      <c r="I50" s="589"/>
      <c r="J50" s="589"/>
      <c r="K50" s="589"/>
      <c r="L50" s="452"/>
      <c r="M50" s="588" t="s">
        <v>546</v>
      </c>
      <c r="N50" s="461"/>
      <c r="O50" s="461"/>
      <c r="P50" s="461"/>
      <c r="Q50" s="461"/>
    </row>
    <row r="51" spans="1:19" ht="6.75" customHeight="1">
      <c r="A51" s="37"/>
      <c r="B51" s="461"/>
      <c r="C51" s="461"/>
      <c r="D51" s="461"/>
      <c r="E51" s="461"/>
      <c r="F51" s="461"/>
      <c r="G51" s="461"/>
      <c r="H51" s="461"/>
      <c r="I51" s="461"/>
      <c r="J51" s="461"/>
      <c r="K51" s="461"/>
      <c r="L51" s="461"/>
      <c r="N51" s="461"/>
      <c r="O51" s="461"/>
      <c r="P51" s="461"/>
      <c r="Q51" s="461"/>
    </row>
    <row r="52" spans="1:19" ht="13.8">
      <c r="A52" s="37"/>
      <c r="B52" s="461"/>
      <c r="C52" s="461"/>
      <c r="D52" s="461"/>
      <c r="E52" s="461"/>
      <c r="F52" s="461"/>
      <c r="G52" s="452"/>
      <c r="H52" s="461" t="s">
        <v>759</v>
      </c>
      <c r="I52" s="931" t="str">
        <f>IF(G52="X","Identify Other:","")</f>
        <v/>
      </c>
      <c r="J52" s="931"/>
      <c r="K52" s="932"/>
      <c r="L52" s="932"/>
      <c r="M52" s="932"/>
      <c r="N52" s="932"/>
      <c r="O52" s="932"/>
      <c r="P52" s="464"/>
      <c r="Q52" s="464"/>
    </row>
    <row r="53" spans="1:19" ht="4.5" customHeight="1">
      <c r="A53" s="37"/>
      <c r="B53" s="461"/>
      <c r="C53" s="461"/>
      <c r="D53" s="461"/>
      <c r="E53" s="461"/>
      <c r="F53" s="461"/>
      <c r="G53" s="461"/>
      <c r="H53" s="461"/>
      <c r="I53" s="461"/>
      <c r="J53" s="461"/>
      <c r="K53" s="461"/>
      <c r="L53" s="461"/>
      <c r="M53" s="461"/>
      <c r="N53" s="461"/>
      <c r="O53" s="461"/>
      <c r="P53" s="461"/>
      <c r="Q53" s="461"/>
    </row>
    <row r="54" spans="1:19" ht="13.8">
      <c r="A54" s="37"/>
      <c r="B54" s="20"/>
      <c r="C54" s="465" t="s">
        <v>257</v>
      </c>
      <c r="D54" s="461"/>
      <c r="E54" s="461"/>
      <c r="F54" s="461"/>
      <c r="G54" s="472"/>
      <c r="H54" s="461"/>
      <c r="I54" s="461"/>
      <c r="J54" s="466" t="s">
        <v>111</v>
      </c>
      <c r="K54" s="473"/>
      <c r="L54" s="467"/>
      <c r="M54" s="37"/>
      <c r="N54" s="468"/>
      <c r="O54" s="468"/>
      <c r="P54" s="466" t="s">
        <v>112</v>
      </c>
      <c r="Q54" s="472"/>
    </row>
    <row r="55" spans="1:19" ht="7.5" customHeight="1" thickBot="1">
      <c r="A55" s="15"/>
      <c r="B55" s="22"/>
      <c r="C55" s="22"/>
      <c r="D55" s="22"/>
      <c r="E55" s="22"/>
      <c r="F55" s="22"/>
      <c r="G55" s="22"/>
      <c r="H55" s="22"/>
      <c r="I55" s="22"/>
      <c r="J55" s="22"/>
      <c r="K55" s="22"/>
      <c r="L55" s="22"/>
      <c r="M55" s="22"/>
      <c r="N55" s="22"/>
      <c r="O55" s="22"/>
      <c r="P55" s="22"/>
      <c r="Q55" s="22"/>
    </row>
    <row r="56" spans="1:19" ht="7.5" customHeight="1" thickTop="1">
      <c r="A56" s="106"/>
      <c r="B56" s="6"/>
      <c r="C56" s="6"/>
      <c r="D56" s="6"/>
      <c r="E56" s="6"/>
      <c r="F56" s="6"/>
      <c r="G56" s="6"/>
      <c r="H56" s="6"/>
      <c r="I56" s="6"/>
      <c r="J56" s="6"/>
      <c r="K56" s="6"/>
      <c r="L56" s="6"/>
      <c r="M56" s="6"/>
      <c r="N56" s="6"/>
      <c r="O56" s="6"/>
      <c r="P56" s="6"/>
      <c r="Q56" s="6"/>
      <c r="R56" s="445"/>
      <c r="S56" s="445"/>
    </row>
    <row r="57" spans="1:19" ht="14.4">
      <c r="B57" s="495" t="s">
        <v>627</v>
      </c>
      <c r="C57" s="459"/>
      <c r="D57" s="459"/>
      <c r="E57" s="459"/>
      <c r="F57" s="459"/>
      <c r="G57" s="459"/>
      <c r="M57" s="78"/>
      <c r="N57" s="14"/>
      <c r="O57" s="78"/>
      <c r="P57" s="14"/>
      <c r="Q57" s="6"/>
    </row>
    <row r="58" spans="1:19" ht="6.75" customHeight="1"/>
    <row r="59" spans="1:19" ht="12.6" customHeight="1">
      <c r="A59" s="453"/>
      <c r="B59" s="940" t="s">
        <v>626</v>
      </c>
      <c r="C59" s="940"/>
      <c r="D59" s="940"/>
      <c r="E59" s="940"/>
      <c r="F59" s="940"/>
      <c r="G59" s="593"/>
      <c r="H59" s="941" t="s">
        <v>258</v>
      </c>
      <c r="I59" s="766"/>
      <c r="J59" s="766"/>
      <c r="K59" s="766"/>
      <c r="L59" s="942"/>
      <c r="M59" s="548"/>
      <c r="N59" s="132" t="s">
        <v>274</v>
      </c>
      <c r="O59" s="453"/>
      <c r="P59" s="453"/>
      <c r="Q59" s="129"/>
      <c r="R59" s="453"/>
      <c r="S59" s="453"/>
    </row>
    <row r="60" spans="1:19" ht="11.4" customHeight="1">
      <c r="A60" s="453"/>
      <c r="B60" s="453"/>
      <c r="C60" s="453"/>
      <c r="D60" s="453"/>
      <c r="E60" s="453"/>
      <c r="F60" s="453"/>
      <c r="G60" s="453"/>
      <c r="H60" s="453"/>
      <c r="I60" s="106"/>
      <c r="J60" s="453"/>
      <c r="K60" s="453"/>
      <c r="L60" s="453"/>
      <c r="M60" s="453"/>
      <c r="N60" s="453"/>
      <c r="O60" s="453"/>
      <c r="P60" s="453"/>
      <c r="Q60" s="453"/>
      <c r="R60" s="453"/>
      <c r="S60" s="453"/>
    </row>
    <row r="61" spans="1:19" ht="13.8">
      <c r="B61" s="755" t="s">
        <v>259</v>
      </c>
      <c r="C61" s="755"/>
      <c r="D61" s="755"/>
      <c r="E61" s="755"/>
      <c r="F61" s="548"/>
      <c r="G61" s="943" t="s">
        <v>274</v>
      </c>
      <c r="H61" s="944"/>
      <c r="I61" s="945"/>
      <c r="J61" s="129"/>
      <c r="L61" s="132"/>
      <c r="M61" s="132"/>
    </row>
    <row r="62" spans="1:19" ht="9" customHeight="1" thickBot="1">
      <c r="A62" s="15"/>
      <c r="B62" s="28"/>
      <c r="C62" s="28"/>
      <c r="D62" s="28"/>
      <c r="E62" s="28"/>
      <c r="F62" s="28"/>
      <c r="G62" s="28"/>
      <c r="H62" s="28"/>
      <c r="I62" s="28"/>
      <c r="J62" s="28"/>
      <c r="K62" s="28"/>
      <c r="L62" s="28"/>
      <c r="M62" s="28"/>
      <c r="N62" s="28"/>
      <c r="O62" s="28"/>
      <c r="P62" s="28"/>
      <c r="Q62" s="28"/>
    </row>
    <row r="63" spans="1:19" ht="9" customHeight="1" thickTop="1">
      <c r="A63" s="15"/>
    </row>
    <row r="64" spans="1:19" ht="14.25" customHeight="1">
      <c r="A64" s="106"/>
      <c r="B64" s="933" t="s">
        <v>569</v>
      </c>
      <c r="C64" s="933"/>
      <c r="D64" s="933"/>
      <c r="E64" s="933"/>
      <c r="F64" s="131"/>
      <c r="G64" s="131"/>
      <c r="H64" s="131"/>
      <c r="I64" s="131"/>
      <c r="J64" s="131"/>
      <c r="K64" s="131"/>
      <c r="L64" s="443"/>
      <c r="M64" s="443"/>
      <c r="N64" s="443"/>
      <c r="O64" s="443"/>
      <c r="P64" s="443"/>
      <c r="Q64" s="443"/>
      <c r="R64" s="443"/>
      <c r="S64" s="443"/>
    </row>
    <row r="65" spans="1:19" ht="7.5" customHeight="1">
      <c r="A65" s="106"/>
      <c r="B65" s="443"/>
      <c r="C65" s="443"/>
      <c r="D65" s="443"/>
      <c r="E65" s="443"/>
      <c r="F65" s="443"/>
      <c r="G65" s="443"/>
      <c r="H65" s="443"/>
      <c r="J65" s="443"/>
      <c r="K65" s="443"/>
      <c r="L65" s="443"/>
      <c r="M65" s="443"/>
      <c r="N65" s="443"/>
      <c r="O65" s="443"/>
      <c r="P65" s="443"/>
      <c r="Q65" s="443"/>
      <c r="R65" s="443"/>
      <c r="S65" s="443"/>
    </row>
    <row r="66" spans="1:19" ht="13.8">
      <c r="A66" s="15"/>
      <c r="B66" s="131" t="s">
        <v>631</v>
      </c>
      <c r="C66" s="454"/>
      <c r="D66" s="454"/>
      <c r="E66" s="454"/>
      <c r="F66" s="84"/>
      <c r="G66" s="777" t="s">
        <v>632</v>
      </c>
      <c r="H66" s="755"/>
      <c r="I66" s="755"/>
      <c r="J66" s="779"/>
      <c r="K66" s="84"/>
      <c r="L66" s="777" t="s">
        <v>485</v>
      </c>
      <c r="M66" s="778"/>
      <c r="N66" s="779"/>
      <c r="O66" s="84"/>
    </row>
    <row r="67" spans="1:19" ht="8.4" customHeight="1">
      <c r="A67" s="15"/>
      <c r="G67" s="454"/>
    </row>
    <row r="68" spans="1:19" ht="13.2" customHeight="1">
      <c r="A68" s="106"/>
      <c r="B68" s="453"/>
      <c r="C68" s="453"/>
      <c r="D68" s="453"/>
      <c r="E68" s="778" t="s">
        <v>633</v>
      </c>
      <c r="F68" s="778"/>
      <c r="G68" s="779"/>
      <c r="H68" s="84"/>
      <c r="I68" s="587"/>
      <c r="J68" s="778" t="s">
        <v>234</v>
      </c>
      <c r="K68" s="778"/>
      <c r="L68" s="778"/>
      <c r="M68" s="779"/>
      <c r="N68" s="920"/>
      <c r="O68" s="921"/>
      <c r="P68" s="453"/>
      <c r="Q68" s="453"/>
      <c r="R68" s="453"/>
      <c r="S68" s="453"/>
    </row>
    <row r="69" spans="1:19" ht="10.199999999999999" customHeight="1" thickBot="1">
      <c r="A69" s="15"/>
      <c r="B69" s="28"/>
      <c r="C69" s="28"/>
      <c r="D69" s="28"/>
      <c r="E69" s="22"/>
      <c r="F69" s="22"/>
      <c r="G69" s="22"/>
      <c r="H69" s="22"/>
      <c r="I69" s="22"/>
      <c r="J69" s="22"/>
      <c r="K69" s="22"/>
      <c r="L69" s="22"/>
      <c r="M69" s="475"/>
      <c r="N69" s="476"/>
      <c r="O69" s="475"/>
      <c r="P69" s="476"/>
      <c r="Q69" s="28"/>
    </row>
    <row r="70" spans="1:19" ht="16.5" customHeight="1" thickTop="1">
      <c r="A70" s="106"/>
      <c r="B70" s="909" t="s">
        <v>625</v>
      </c>
      <c r="C70" s="909"/>
      <c r="D70" s="909"/>
      <c r="E70" s="106"/>
      <c r="F70" s="106"/>
      <c r="G70" s="106"/>
      <c r="H70" s="106"/>
      <c r="I70" s="106"/>
      <c r="J70" s="106"/>
      <c r="K70" s="106"/>
      <c r="L70" s="106"/>
      <c r="M70" s="487"/>
      <c r="N70" s="488"/>
      <c r="O70" s="487"/>
      <c r="P70" s="488"/>
      <c r="Q70" s="20"/>
      <c r="R70" s="453"/>
      <c r="S70" s="453"/>
    </row>
    <row r="71" spans="1:19" ht="4.5" customHeight="1">
      <c r="A71" s="106"/>
      <c r="B71" s="493"/>
      <c r="C71" s="493"/>
      <c r="D71" s="493"/>
      <c r="E71" s="106"/>
      <c r="F71" s="106"/>
      <c r="G71" s="106"/>
      <c r="H71" s="106"/>
      <c r="I71" s="106"/>
      <c r="J71" s="106"/>
      <c r="K71" s="106"/>
      <c r="L71" s="106"/>
      <c r="M71" s="487"/>
      <c r="N71" s="488"/>
      <c r="O71" s="487"/>
      <c r="P71" s="488"/>
      <c r="Q71" s="20"/>
      <c r="R71" s="453"/>
      <c r="S71" s="453"/>
    </row>
    <row r="72" spans="1:19" ht="13.8">
      <c r="A72" s="15"/>
      <c r="B72" s="177" t="s">
        <v>105</v>
      </c>
      <c r="C72" s="20"/>
      <c r="D72" s="20"/>
      <c r="E72" s="20"/>
      <c r="F72" s="20"/>
      <c r="G72" s="702" t="s">
        <v>634</v>
      </c>
      <c r="H72" s="702"/>
      <c r="I72" s="702"/>
      <c r="J72" s="703"/>
      <c r="K72" s="486"/>
      <c r="L72" s="20"/>
      <c r="M72" s="20"/>
      <c r="N72" s="487"/>
      <c r="O72" s="488"/>
      <c r="P72" s="487"/>
      <c r="Q72" s="488"/>
    </row>
    <row r="73" spans="1:19" ht="6" customHeight="1">
      <c r="A73" s="15"/>
      <c r="B73" s="20"/>
      <c r="C73" s="20"/>
      <c r="D73" s="20"/>
      <c r="E73" s="20"/>
      <c r="F73" s="20"/>
      <c r="G73" s="20"/>
      <c r="H73" s="20"/>
      <c r="I73" s="20"/>
      <c r="J73" s="20"/>
      <c r="K73" s="20"/>
      <c r="L73" s="20"/>
      <c r="M73" s="20"/>
      <c r="N73" s="106"/>
      <c r="O73" s="106"/>
      <c r="P73" s="106"/>
      <c r="Q73" s="106"/>
    </row>
    <row r="74" spans="1:19" ht="13.8">
      <c r="A74" s="15"/>
      <c r="B74" s="20"/>
      <c r="C74" s="494"/>
      <c r="D74" s="20"/>
      <c r="E74" s="20"/>
      <c r="F74" s="20"/>
      <c r="G74" s="702" t="s">
        <v>635</v>
      </c>
      <c r="H74" s="702"/>
      <c r="I74" s="702"/>
      <c r="J74" s="703"/>
      <c r="K74" s="486"/>
      <c r="L74" s="20"/>
      <c r="M74" s="20"/>
      <c r="N74" s="487"/>
      <c r="O74" s="488"/>
      <c r="P74" s="487"/>
      <c r="Q74" s="488"/>
    </row>
    <row r="75" spans="1:19" ht="6" customHeight="1">
      <c r="A75" s="15"/>
      <c r="B75" s="20"/>
      <c r="C75" s="20"/>
      <c r="D75" s="20"/>
      <c r="E75" s="20"/>
      <c r="F75" s="20"/>
      <c r="G75" s="20"/>
      <c r="H75" s="20"/>
      <c r="I75" s="20"/>
      <c r="J75" s="20"/>
      <c r="K75" s="20"/>
      <c r="L75" s="20"/>
      <c r="M75" s="20"/>
      <c r="N75" s="106"/>
      <c r="O75" s="106"/>
      <c r="P75" s="106"/>
      <c r="Q75" s="106"/>
    </row>
    <row r="76" spans="1:19" ht="13.8">
      <c r="A76" s="15"/>
      <c r="B76" s="20"/>
      <c r="C76" s="494"/>
      <c r="D76" s="20"/>
      <c r="E76" s="702" t="s">
        <v>636</v>
      </c>
      <c r="F76" s="702"/>
      <c r="G76" s="702"/>
      <c r="H76" s="702"/>
      <c r="I76" s="702"/>
      <c r="J76" s="703"/>
      <c r="K76" s="486"/>
      <c r="L76" s="20"/>
      <c r="M76" s="20"/>
      <c r="N76" s="487"/>
      <c r="O76" s="488"/>
      <c r="P76" s="487"/>
      <c r="Q76" s="488"/>
    </row>
    <row r="77" spans="1:19" ht="9" customHeight="1" thickBot="1">
      <c r="A77" s="15"/>
      <c r="B77" s="952"/>
      <c r="C77" s="952"/>
      <c r="D77" s="952"/>
      <c r="E77" s="952"/>
      <c r="F77" s="952"/>
      <c r="G77" s="952"/>
      <c r="H77" s="952"/>
      <c r="I77" s="952"/>
      <c r="J77" s="952"/>
      <c r="K77" s="952"/>
      <c r="L77" s="952"/>
      <c r="M77" s="952"/>
      <c r="N77" s="952"/>
      <c r="O77" s="952"/>
      <c r="P77" s="952"/>
      <c r="Q77" s="952"/>
    </row>
    <row r="78" spans="1:19" ht="19.5" customHeight="1" thickTop="1">
      <c r="A78" s="15"/>
      <c r="B78" s="909" t="s">
        <v>658</v>
      </c>
      <c r="C78" s="909"/>
      <c r="D78" s="909"/>
      <c r="E78" s="527"/>
      <c r="F78" s="527"/>
      <c r="G78" s="527"/>
      <c r="H78" s="527"/>
      <c r="I78" s="527"/>
      <c r="J78" s="527"/>
      <c r="K78" s="527"/>
      <c r="L78" s="527"/>
      <c r="M78" s="527"/>
      <c r="N78" s="527"/>
      <c r="O78" s="527"/>
      <c r="P78" s="527"/>
      <c r="Q78" s="527"/>
    </row>
    <row r="79" spans="1:19" ht="9" customHeight="1">
      <c r="A79" s="15"/>
      <c r="B79" s="20"/>
      <c r="C79" s="20"/>
      <c r="D79" s="20"/>
      <c r="E79" s="20"/>
      <c r="F79" s="20"/>
      <c r="G79" s="20"/>
      <c r="H79" s="20"/>
      <c r="I79" s="20"/>
      <c r="J79" s="20"/>
      <c r="K79" s="20"/>
      <c r="L79" s="20"/>
      <c r="M79" s="20"/>
      <c r="N79" s="106"/>
      <c r="O79" s="106"/>
      <c r="P79" s="106"/>
      <c r="Q79" s="106"/>
    </row>
    <row r="80" spans="1:19" ht="13.5" customHeight="1">
      <c r="B80" s="701" t="s">
        <v>486</v>
      </c>
      <c r="C80" s="701"/>
      <c r="D80" s="701"/>
      <c r="E80" s="701"/>
      <c r="F80" s="908" t="s">
        <v>321</v>
      </c>
      <c r="G80" s="908"/>
      <c r="H80" s="908"/>
      <c r="I80" s="486"/>
      <c r="J80" s="571"/>
      <c r="K80" s="713" t="s">
        <v>320</v>
      </c>
      <c r="L80" s="713"/>
      <c r="M80" s="713"/>
      <c r="N80" s="713"/>
      <c r="O80" s="703"/>
      <c r="P80" s="486"/>
      <c r="Q80" s="20"/>
    </row>
    <row r="81" spans="2:17" ht="14.4" thickBot="1">
      <c r="B81" s="22"/>
      <c r="C81" s="22"/>
      <c r="D81" s="22"/>
      <c r="E81" s="22"/>
      <c r="F81" s="22"/>
      <c r="G81" s="22"/>
      <c r="H81" s="22"/>
      <c r="I81" s="22"/>
      <c r="J81" s="22"/>
      <c r="K81" s="22"/>
      <c r="L81" s="22"/>
      <c r="M81" s="22"/>
      <c r="N81" s="22"/>
      <c r="O81" s="22"/>
      <c r="P81" s="22"/>
      <c r="Q81" s="22"/>
    </row>
    <row r="82" spans="2:17" ht="14.4" thickTop="1">
      <c r="B82" s="907">
        <f ca="1">NOW()</f>
        <v>46076.352089236112</v>
      </c>
      <c r="C82" s="907"/>
      <c r="D82" s="907"/>
      <c r="G82" s="729" t="str">
        <f>+'1'!J74</f>
        <v>Published: 02/23/2026</v>
      </c>
      <c r="H82" s="729"/>
      <c r="I82" s="729"/>
      <c r="J82" s="729"/>
      <c r="K82" s="346"/>
      <c r="Q82" s="19" t="s">
        <v>34</v>
      </c>
    </row>
    <row r="83" spans="2:17" ht="12.75" customHeight="1"/>
  </sheetData>
  <sheetProtection algorithmName="SHA-512" hashValue="mjoUNYeIST4xSCP4X8Daj2b/Yr2pSKLIurOuNCHCYuprErt2kEsPTatN4vHJyfg2YWGcCmlEDa8/zJmQejIJ8A==" saltValue="Qh5s+K4ZjUAKpQ5WaO4zSw==" spinCount="100000" sheet="1" objects="1" scenarios="1"/>
  <mergeCells count="100">
    <mergeCell ref="B38:I38"/>
    <mergeCell ref="B50:F50"/>
    <mergeCell ref="E68:G68"/>
    <mergeCell ref="J68:M68"/>
    <mergeCell ref="B77:Q77"/>
    <mergeCell ref="G66:J66"/>
    <mergeCell ref="L66:N66"/>
    <mergeCell ref="E76:J76"/>
    <mergeCell ref="C45:Q45"/>
    <mergeCell ref="M40:N40"/>
    <mergeCell ref="B40:E40"/>
    <mergeCell ref="O40:Q40"/>
    <mergeCell ref="N29:Q29"/>
    <mergeCell ref="N30:Q30"/>
    <mergeCell ref="I52:J52"/>
    <mergeCell ref="K52:O52"/>
    <mergeCell ref="B64:E64"/>
    <mergeCell ref="B37:H37"/>
    <mergeCell ref="C42:P42"/>
    <mergeCell ref="H35:Q35"/>
    <mergeCell ref="D35:G35"/>
    <mergeCell ref="B59:F59"/>
    <mergeCell ref="H59:L59"/>
    <mergeCell ref="B61:E61"/>
    <mergeCell ref="G61:I61"/>
    <mergeCell ref="G40:H40"/>
    <mergeCell ref="J40:L40"/>
    <mergeCell ref="B44:E44"/>
    <mergeCell ref="H6:J7"/>
    <mergeCell ref="K6:O7"/>
    <mergeCell ref="O18:P18"/>
    <mergeCell ref="O19:P19"/>
    <mergeCell ref="J18:K18"/>
    <mergeCell ref="F15:H15"/>
    <mergeCell ref="F17:H17"/>
    <mergeCell ref="O15:P15"/>
    <mergeCell ref="O17:P17"/>
    <mergeCell ref="B78:D78"/>
    <mergeCell ref="S8:S9"/>
    <mergeCell ref="F12:H12"/>
    <mergeCell ref="F13:H13"/>
    <mergeCell ref="O16:P16"/>
    <mergeCell ref="J15:K15"/>
    <mergeCell ref="Q6:Q8"/>
    <mergeCell ref="J16:K16"/>
    <mergeCell ref="F16:H16"/>
    <mergeCell ref="B24:G24"/>
    <mergeCell ref="C21:E21"/>
    <mergeCell ref="B6:G7"/>
    <mergeCell ref="B70:D70"/>
    <mergeCell ref="G72:J72"/>
    <mergeCell ref="G74:J74"/>
    <mergeCell ref="N68:O68"/>
    <mergeCell ref="B82:D82"/>
    <mergeCell ref="G82:J82"/>
    <mergeCell ref="B80:E80"/>
    <mergeCell ref="F80:H80"/>
    <mergeCell ref="K80:O80"/>
    <mergeCell ref="C15:E15"/>
    <mergeCell ref="C16:E16"/>
    <mergeCell ref="J19:K19"/>
    <mergeCell ref="C17:E17"/>
    <mergeCell ref="C19:E19"/>
    <mergeCell ref="C18:E18"/>
    <mergeCell ref="F18:H18"/>
    <mergeCell ref="J17:K17"/>
    <mergeCell ref="C20:E20"/>
    <mergeCell ref="J20:K20"/>
    <mergeCell ref="J21:K21"/>
    <mergeCell ref="F20:H20"/>
    <mergeCell ref="O21:P21"/>
    <mergeCell ref="C9:E9"/>
    <mergeCell ref="J13:K13"/>
    <mergeCell ref="C10:E10"/>
    <mergeCell ref="O11:P11"/>
    <mergeCell ref="C12:E12"/>
    <mergeCell ref="C13:E13"/>
    <mergeCell ref="N22:Q23"/>
    <mergeCell ref="O20:P20"/>
    <mergeCell ref="F19:H19"/>
    <mergeCell ref="J12:K12"/>
    <mergeCell ref="O12:P12"/>
    <mergeCell ref="J14:K14"/>
    <mergeCell ref="F21:H21"/>
    <mergeCell ref="B2:E2"/>
    <mergeCell ref="B4:Q4"/>
    <mergeCell ref="O10:P10"/>
    <mergeCell ref="F11:H11"/>
    <mergeCell ref="F14:H14"/>
    <mergeCell ref="F9:H9"/>
    <mergeCell ref="F10:H10"/>
    <mergeCell ref="C11:E11"/>
    <mergeCell ref="C14:E14"/>
    <mergeCell ref="O13:P13"/>
    <mergeCell ref="O14:P14"/>
    <mergeCell ref="J9:K9"/>
    <mergeCell ref="J10:K10"/>
    <mergeCell ref="J11:K11"/>
    <mergeCell ref="P2:Q2"/>
    <mergeCell ref="O9:P9"/>
  </mergeCells>
  <phoneticPr fontId="6" type="noConversion"/>
  <conditionalFormatting sqref="A10:A21">
    <cfRule type="cellIs" dxfId="61" priority="24" operator="equal">
      <formula>0</formula>
    </cfRule>
  </conditionalFormatting>
  <conditionalFormatting sqref="I52">
    <cfRule type="containsText" dxfId="60" priority="19" operator="containsText" text="Identify">
      <formula>NOT(ISERROR(SEARCH("Identify",I52)))</formula>
    </cfRule>
  </conditionalFormatting>
  <conditionalFormatting sqref="Q10:Q21">
    <cfRule type="expression" dxfId="59" priority="12">
      <formula>AND($Q10&lt;&gt;"",$Q10&lt;1978)</formula>
    </cfRule>
  </conditionalFormatting>
  <conditionalFormatting sqref="M23 N22">
    <cfRule type="containsText" dxfId="58" priority="11" operator="containsText" text="Lead">
      <formula>NOT(ISERROR(SEARCH("Lead",M22)))</formula>
    </cfRule>
  </conditionalFormatting>
  <conditionalFormatting sqref="P6:P7">
    <cfRule type="containsText" dxfId="57" priority="10" operator="containsText" text="Provide">
      <formula>NOT(ISERROR(SEARCH("Provide",P6)))</formula>
    </cfRule>
  </conditionalFormatting>
  <conditionalFormatting sqref="K6:O7">
    <cfRule type="containsText" dxfId="56" priority="9" operator="containsText" text="Provide">
      <formula>NOT(ISERROR(SEARCH("Provide",K6)))</formula>
    </cfRule>
  </conditionalFormatting>
  <conditionalFormatting sqref="B6:G7">
    <cfRule type="expression" dxfId="55" priority="8">
      <formula>$H$6=""</formula>
    </cfRule>
  </conditionalFormatting>
  <conditionalFormatting sqref="H68:I68 N68 O66">
    <cfRule type="expression" dxfId="54" priority="167">
      <formula>$F$66="Yes"</formula>
    </cfRule>
  </conditionalFormatting>
  <conditionalFormatting sqref="K66">
    <cfRule type="expression" dxfId="53" priority="4">
      <formula>$F$66="Yes"</formula>
    </cfRule>
  </conditionalFormatting>
  <conditionalFormatting sqref="M48 G50 L50 G54 K54 Q54 G52:H52">
    <cfRule type="expression" dxfId="52" priority="174">
      <formula>$I$47="No"</formula>
    </cfRule>
  </conditionalFormatting>
  <conditionalFormatting sqref="M59 F61 Q59 J61">
    <cfRule type="expression" dxfId="51" priority="175">
      <formula>$G$59="No"</formula>
    </cfRule>
  </conditionalFormatting>
  <conditionalFormatting sqref="K52:O52">
    <cfRule type="expression" dxfId="50" priority="178">
      <formula>$G$52="X"</formula>
    </cfRule>
  </conditionalFormatting>
  <conditionalFormatting sqref="F40 J40:L40 O40:Q40">
    <cfRule type="expression" dxfId="49" priority="2">
      <formula>$J$38="No"</formula>
    </cfRule>
  </conditionalFormatting>
  <conditionalFormatting sqref="H35:Q35">
    <cfRule type="expression" dxfId="48" priority="1">
      <formula>$I$33="No"</formula>
    </cfRule>
  </conditionalFormatting>
  <dataValidations count="5">
    <dataValidation type="list" allowBlank="1" showInputMessage="1" showErrorMessage="1" sqref="G50 I80 L50 H27:H30 B27:B30 L27:L30 G52" xr:uid="{86A5EC5B-ED45-44D4-8BAB-E450D27BBF2B}">
      <formula1>"X"</formula1>
    </dataValidation>
    <dataValidation type="list" allowBlank="1" showInputMessage="1" showErrorMessage="1" sqref="B30" xr:uid="{869682D2-8D8F-4902-A8B9-FC0206C0B17D}">
      <formula1>"0,1,2,3,4"</formula1>
    </dataValidation>
    <dataValidation type="list" allowBlank="1" showInputMessage="1" showErrorMessage="1" sqref="M10:M21 J38 I33" xr:uid="{DF7C8EBA-9D16-45D2-8094-A025241C8F00}">
      <formula1>"Yes, No"</formula1>
    </dataValidation>
    <dataValidation type="list" allowBlank="1" showInputMessage="1" showErrorMessage="1" sqref="H6:I6" xr:uid="{F523AAF3-A7E1-40BB-8336-6AE349DF1006}">
      <formula1>"Yes, No, Unknown at this time"</formula1>
    </dataValidation>
    <dataValidation type="list" allowBlank="1" showInputMessage="1" showErrorMessage="1" sqref="E27:E30" xr:uid="{206E95A7-B67B-4DB9-A378-142D0EF4BAA6}">
      <formula1>"Attached, Detached"</formula1>
    </dataValidation>
  </dataValidations>
  <pageMargins left="0.31" right="0.23" top="0.45" bottom="0.44" header="0.37" footer="0.36"/>
  <pageSetup scale="75"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C0CED88-EC0D-4E7C-8AEB-388F7551D1FE}">
          <x14:formula1>
            <xm:f>'Tables-hidden'!$A$43:$A$45</xm:f>
          </x14:formula1>
          <xm:sqref>O10:P21</xm:sqref>
        </x14:dataValidation>
        <x14:dataValidation type="list" allowBlank="1" showInputMessage="1" showErrorMessage="1" xr:uid="{7D7E31CA-BFCB-410F-8DC3-0B5CB2769E6D}">
          <x14:formula1>
            <xm:f>'Tables-hidden'!$A$38:$A$40</xm:f>
          </x14:formula1>
          <xm:sqref>J10:J21</xm:sqref>
        </x14:dataValidation>
        <x14:dataValidation type="list" allowBlank="1" showInputMessage="1" showErrorMessage="1" xr:uid="{30F194AB-8E69-4578-B0D0-34F31A0AE770}">
          <x14:formula1>
            <xm:f>'Tables-hidden'!$B$2:$B$4</xm:f>
          </x14:formula1>
          <xm:sqref>I47 F66 G59 K72 K74 K76 M59 F61 M48 P80 H68</xm:sqref>
        </x14:dataValidation>
        <x14:dataValidation type="list" allowBlank="1" showInputMessage="1" showErrorMessage="1" xr:uid="{608FE984-41DA-4A94-AFD1-6831715544D9}">
          <x14:formula1>
            <xm:f>'Tables-hidden'!$A$22:$A$25</xm:f>
          </x14:formula1>
          <xm:sqref>F10:H21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C50"/>
  <sheetViews>
    <sheetView showGridLines="0" zoomScaleNormal="100" workbookViewId="0"/>
  </sheetViews>
  <sheetFormatPr defaultColWidth="9.109375" defaultRowHeight="12.75" customHeight="1" zeroHeight="1"/>
  <cols>
    <col min="1" max="1" width="3.5546875" customWidth="1"/>
    <col min="2" max="2" width="9.109375" customWidth="1"/>
    <col min="3" max="3" width="12.109375" customWidth="1"/>
    <col min="4" max="4" width="9.109375" customWidth="1"/>
    <col min="5" max="5" width="7.109375" customWidth="1"/>
    <col min="6" max="6" width="6.5546875" customWidth="1"/>
    <col min="7" max="7" width="8.88671875" customWidth="1"/>
    <col min="8" max="8" width="8.33203125" customWidth="1"/>
    <col min="9" max="13" width="10.6640625" customWidth="1"/>
    <col min="14" max="14" width="2.109375" customWidth="1"/>
    <col min="15" max="28" width="9.109375" customWidth="1"/>
    <col min="29" max="29" width="5.44140625" customWidth="1"/>
  </cols>
  <sheetData>
    <row r="1" spans="1:29" ht="15" customHeight="1">
      <c r="A1" s="13"/>
      <c r="B1" s="13"/>
      <c r="C1" s="13"/>
      <c r="D1" s="13"/>
      <c r="E1" s="13"/>
      <c r="F1" s="634"/>
      <c r="G1" s="634"/>
      <c r="H1" s="634"/>
      <c r="I1" s="634"/>
      <c r="J1" s="634"/>
      <c r="K1" s="634"/>
      <c r="L1" s="65"/>
      <c r="M1" s="65"/>
      <c r="N1" s="65"/>
      <c r="O1" s="13"/>
      <c r="P1" s="65"/>
      <c r="Q1" s="954" t="s">
        <v>703</v>
      </c>
      <c r="R1" s="954"/>
      <c r="S1" s="954"/>
      <c r="T1" s="954"/>
      <c r="U1" s="954"/>
      <c r="V1" s="954"/>
      <c r="W1" s="954"/>
      <c r="X1" s="954"/>
      <c r="Y1" s="954"/>
      <c r="Z1" s="954"/>
      <c r="AA1" s="954"/>
      <c r="AB1" s="13"/>
      <c r="AC1" s="13"/>
    </row>
    <row r="2" spans="1:29" ht="12.75" customHeight="1">
      <c r="A2" s="965" t="str">
        <f>IF('1'!K4="","Application Name-From Page 1",'1'!K4)</f>
        <v>Application Name-From Page 1</v>
      </c>
      <c r="B2" s="965"/>
      <c r="C2" s="965"/>
      <c r="D2" s="965"/>
      <c r="E2" s="173"/>
      <c r="F2" s="634"/>
      <c r="G2" s="634"/>
      <c r="H2" s="634"/>
      <c r="I2" s="634"/>
      <c r="J2" s="634"/>
      <c r="K2" s="634"/>
      <c r="L2" s="13"/>
      <c r="M2" s="13"/>
      <c r="N2" s="65"/>
      <c r="O2" s="13"/>
      <c r="P2" s="65"/>
      <c r="Q2" s="954"/>
      <c r="R2" s="954"/>
      <c r="S2" s="954"/>
      <c r="T2" s="954"/>
      <c r="U2" s="954"/>
      <c r="V2" s="954"/>
      <c r="W2" s="954"/>
      <c r="X2" s="954"/>
      <c r="Y2" s="954"/>
      <c r="Z2" s="954"/>
      <c r="AA2" s="954"/>
      <c r="AB2" s="13"/>
      <c r="AC2" s="13"/>
    </row>
    <row r="3" spans="1:29" ht="6" customHeight="1" thickBot="1">
      <c r="A3" s="13"/>
      <c r="B3" s="13"/>
      <c r="C3" s="13"/>
      <c r="D3" s="13"/>
      <c r="E3" s="13"/>
      <c r="F3" s="13"/>
      <c r="G3" s="13"/>
      <c r="H3" s="13"/>
      <c r="I3" s="13"/>
      <c r="J3" s="13"/>
      <c r="K3" s="13"/>
      <c r="L3" s="13"/>
      <c r="M3" s="13"/>
      <c r="N3" s="65"/>
      <c r="O3" s="13"/>
      <c r="P3" s="13"/>
      <c r="Q3" s="13"/>
      <c r="R3" s="13"/>
      <c r="S3" s="13"/>
      <c r="T3" s="13"/>
      <c r="U3" s="13"/>
      <c r="V3" s="13"/>
      <c r="W3" s="13"/>
      <c r="X3" s="13"/>
      <c r="Y3" s="13"/>
      <c r="Z3" s="13"/>
      <c r="AA3" s="13"/>
      <c r="AB3" s="13"/>
      <c r="AC3" s="13"/>
    </row>
    <row r="4" spans="1:29" ht="19.5" customHeight="1">
      <c r="A4" s="966" t="s">
        <v>101</v>
      </c>
      <c r="B4" s="967"/>
      <c r="C4" s="967"/>
      <c r="D4" s="967"/>
      <c r="E4" s="967"/>
      <c r="F4" s="967"/>
      <c r="G4" s="967"/>
      <c r="H4" s="967"/>
      <c r="I4" s="967"/>
      <c r="J4" s="967"/>
      <c r="K4" s="967"/>
      <c r="L4" s="967"/>
      <c r="M4" s="968"/>
      <c r="N4" s="65"/>
      <c r="O4" s="1003" t="s">
        <v>645</v>
      </c>
      <c r="P4" s="1004"/>
      <c r="Q4" s="1004"/>
      <c r="R4" s="1004"/>
      <c r="S4" s="1004"/>
      <c r="T4" s="1004"/>
      <c r="U4" s="1004"/>
      <c r="V4" s="1004"/>
      <c r="W4" s="1004"/>
      <c r="X4" s="1004"/>
      <c r="Y4" s="1004"/>
      <c r="Z4" s="1004"/>
      <c r="AA4" s="1004"/>
      <c r="AB4" s="1005"/>
      <c r="AC4" s="13"/>
    </row>
    <row r="5" spans="1:29" ht="12" customHeight="1">
      <c r="A5" s="5"/>
      <c r="B5" s="5"/>
      <c r="C5" s="5"/>
      <c r="D5" s="5"/>
      <c r="E5" s="5"/>
      <c r="F5" s="5"/>
      <c r="G5" s="5"/>
      <c r="H5" s="5"/>
      <c r="I5" s="5"/>
      <c r="J5" s="5"/>
      <c r="K5" s="5"/>
      <c r="L5" s="5"/>
      <c r="M5" s="5"/>
      <c r="N5" s="20"/>
      <c r="O5" s="1006"/>
      <c r="P5" s="1007"/>
      <c r="Q5" s="1007"/>
      <c r="R5" s="1007"/>
      <c r="S5" s="1007"/>
      <c r="T5" s="1007"/>
      <c r="U5" s="1007"/>
      <c r="V5" s="1007"/>
      <c r="W5" s="1007"/>
      <c r="X5" s="1007"/>
      <c r="Y5" s="1007"/>
      <c r="Z5" s="1007"/>
      <c r="AA5" s="1007"/>
      <c r="AB5" s="1008"/>
      <c r="AC5" s="13"/>
    </row>
    <row r="6" spans="1:29" ht="18" customHeight="1" thickBot="1">
      <c r="A6" s="131"/>
      <c r="B6" s="962" t="s">
        <v>713</v>
      </c>
      <c r="C6" s="962"/>
      <c r="D6" s="962"/>
      <c r="E6" s="962"/>
      <c r="F6" s="962"/>
      <c r="G6" s="962"/>
      <c r="H6" s="962"/>
      <c r="I6" s="117"/>
      <c r="J6" s="117"/>
      <c r="K6" s="117"/>
      <c r="L6" s="147"/>
      <c r="M6" s="5"/>
      <c r="N6" s="20"/>
      <c r="O6" s="1009"/>
      <c r="P6" s="1010"/>
      <c r="Q6" s="1010"/>
      <c r="R6" s="1010"/>
      <c r="S6" s="1010"/>
      <c r="T6" s="1010"/>
      <c r="U6" s="1010"/>
      <c r="V6" s="1010"/>
      <c r="W6" s="1010"/>
      <c r="X6" s="1010"/>
      <c r="Y6" s="1010"/>
      <c r="Z6" s="1010"/>
      <c r="AA6" s="1010"/>
      <c r="AB6" s="1011"/>
      <c r="AC6" s="13"/>
    </row>
    <row r="7" spans="1:29" ht="7.95" customHeight="1">
      <c r="A7" s="9"/>
      <c r="B7" s="5"/>
      <c r="C7" s="5"/>
      <c r="D7" s="5"/>
      <c r="E7" s="5"/>
      <c r="F7" s="5"/>
      <c r="G7" s="5"/>
      <c r="H7" s="5"/>
      <c r="I7" s="5"/>
      <c r="J7" s="5"/>
      <c r="K7" s="5"/>
      <c r="L7" s="5"/>
      <c r="M7" s="5"/>
      <c r="N7" s="20"/>
      <c r="O7" s="497"/>
      <c r="P7" s="43"/>
      <c r="Q7" s="43"/>
      <c r="R7" s="43"/>
      <c r="S7" s="43"/>
      <c r="T7" s="43"/>
      <c r="U7" s="43"/>
      <c r="V7" s="43"/>
      <c r="W7" s="43"/>
      <c r="X7" s="43"/>
      <c r="Y7" s="43"/>
      <c r="Z7" s="43"/>
      <c r="AA7" s="43"/>
      <c r="AB7" s="498"/>
      <c r="AC7" s="13"/>
    </row>
    <row r="8" spans="1:29" ht="31.95" customHeight="1">
      <c r="A8" s="9"/>
      <c r="B8" s="980" t="s">
        <v>752</v>
      </c>
      <c r="C8" s="980"/>
      <c r="D8" s="980"/>
      <c r="E8" s="980"/>
      <c r="F8" s="980"/>
      <c r="G8" s="980"/>
      <c r="H8" s="980"/>
      <c r="I8" s="980"/>
      <c r="J8" s="980"/>
      <c r="K8" s="980"/>
      <c r="L8" s="980"/>
      <c r="M8" s="980"/>
      <c r="N8" s="20"/>
      <c r="O8" s="956"/>
      <c r="P8" s="957"/>
      <c r="Q8" s="957"/>
      <c r="R8" s="957"/>
      <c r="S8" s="957"/>
      <c r="T8" s="957"/>
      <c r="U8" s="957"/>
      <c r="V8" s="957"/>
      <c r="W8" s="957"/>
      <c r="X8" s="957"/>
      <c r="Y8" s="957"/>
      <c r="Z8" s="957"/>
      <c r="AA8" s="957"/>
      <c r="AB8" s="958"/>
      <c r="AC8" s="13"/>
    </row>
    <row r="9" spans="1:29" ht="61.2" customHeight="1">
      <c r="A9" s="9"/>
      <c r="B9" s="976" t="s">
        <v>711</v>
      </c>
      <c r="C9" s="977"/>
      <c r="D9" s="977"/>
      <c r="E9" s="977"/>
      <c r="F9" s="977"/>
      <c r="G9" s="977"/>
      <c r="H9" s="977"/>
      <c r="I9" s="977"/>
      <c r="J9" s="977"/>
      <c r="K9" s="977"/>
      <c r="L9" s="977"/>
      <c r="M9" s="978"/>
      <c r="N9" s="651"/>
      <c r="O9" s="956"/>
      <c r="P9" s="957"/>
      <c r="Q9" s="957"/>
      <c r="R9" s="957"/>
      <c r="S9" s="957"/>
      <c r="T9" s="957"/>
      <c r="U9" s="957"/>
      <c r="V9" s="957"/>
      <c r="W9" s="957"/>
      <c r="X9" s="957"/>
      <c r="Y9" s="957"/>
      <c r="Z9" s="957"/>
      <c r="AA9" s="957"/>
      <c r="AB9" s="958"/>
      <c r="AC9" s="13"/>
    </row>
    <row r="10" spans="1:29" ht="23.25" customHeight="1">
      <c r="A10" s="9"/>
      <c r="B10" s="970" t="s">
        <v>323</v>
      </c>
      <c r="C10" s="971"/>
      <c r="D10" s="971"/>
      <c r="E10" s="971"/>
      <c r="F10" s="971"/>
      <c r="G10" s="971"/>
      <c r="H10" s="971"/>
      <c r="I10" s="971"/>
      <c r="J10" s="971"/>
      <c r="K10" s="971"/>
      <c r="L10" s="971"/>
      <c r="M10" s="972"/>
      <c r="N10" s="651"/>
      <c r="O10" s="956"/>
      <c r="P10" s="957"/>
      <c r="Q10" s="957"/>
      <c r="R10" s="957"/>
      <c r="S10" s="957"/>
      <c r="T10" s="957"/>
      <c r="U10" s="957"/>
      <c r="V10" s="957"/>
      <c r="W10" s="957"/>
      <c r="X10" s="957"/>
      <c r="Y10" s="957"/>
      <c r="Z10" s="957"/>
      <c r="AA10" s="957"/>
      <c r="AB10" s="958"/>
      <c r="AC10" s="13"/>
    </row>
    <row r="11" spans="1:29" ht="23.25" customHeight="1">
      <c r="A11" s="5"/>
      <c r="B11" s="599"/>
      <c r="C11" s="973" t="s">
        <v>630</v>
      </c>
      <c r="D11" s="974"/>
      <c r="E11" s="974"/>
      <c r="F11" s="974"/>
      <c r="G11" s="974"/>
      <c r="H11" s="974"/>
      <c r="I11" s="974"/>
      <c r="J11" s="974"/>
      <c r="K11" s="974"/>
      <c r="L11" s="974"/>
      <c r="M11" s="600"/>
      <c r="N11" s="20"/>
      <c r="O11" s="956"/>
      <c r="P11" s="957"/>
      <c r="Q11" s="957"/>
      <c r="R11" s="957"/>
      <c r="S11" s="957"/>
      <c r="T11" s="957"/>
      <c r="U11" s="957"/>
      <c r="V11" s="957"/>
      <c r="W11" s="957"/>
      <c r="X11" s="957"/>
      <c r="Y11" s="957"/>
      <c r="Z11" s="957"/>
      <c r="AA11" s="957"/>
      <c r="AB11" s="958"/>
      <c r="AC11" s="13"/>
    </row>
    <row r="12" spans="1:29" ht="15.75" customHeight="1">
      <c r="A12" s="5"/>
      <c r="B12" s="975" t="s">
        <v>324</v>
      </c>
      <c r="C12" s="975"/>
      <c r="D12" s="975"/>
      <c r="E12" s="975"/>
      <c r="F12" s="975"/>
      <c r="G12" s="975"/>
      <c r="H12" s="975"/>
      <c r="I12" s="975"/>
      <c r="J12" s="975"/>
      <c r="K12" s="975"/>
      <c r="L12" s="975"/>
      <c r="M12" s="975"/>
      <c r="N12" s="20"/>
      <c r="O12" s="956"/>
      <c r="P12" s="957"/>
      <c r="Q12" s="957"/>
      <c r="R12" s="957"/>
      <c r="S12" s="957"/>
      <c r="T12" s="957"/>
      <c r="U12" s="957"/>
      <c r="V12" s="957"/>
      <c r="W12" s="957"/>
      <c r="X12" s="957"/>
      <c r="Y12" s="957"/>
      <c r="Z12" s="957"/>
      <c r="AA12" s="957"/>
      <c r="AB12" s="958"/>
      <c r="AC12" s="13"/>
    </row>
    <row r="13" spans="1:29" ht="19.5" customHeight="1">
      <c r="A13" s="5"/>
      <c r="B13" s="266" t="s">
        <v>346</v>
      </c>
      <c r="C13" s="212" t="s">
        <v>325</v>
      </c>
      <c r="D13" s="13"/>
      <c r="E13" s="8"/>
      <c r="F13" s="8"/>
      <c r="G13" s="8"/>
      <c r="H13" s="8"/>
      <c r="I13" s="8"/>
      <c r="J13" s="8"/>
      <c r="K13" s="5"/>
      <c r="L13" s="5"/>
      <c r="M13" s="5"/>
      <c r="N13" s="20"/>
      <c r="O13" s="956"/>
      <c r="P13" s="957"/>
      <c r="Q13" s="957"/>
      <c r="R13" s="957"/>
      <c r="S13" s="957"/>
      <c r="T13" s="957"/>
      <c r="U13" s="957"/>
      <c r="V13" s="957"/>
      <c r="W13" s="957"/>
      <c r="X13" s="957"/>
      <c r="Y13" s="957"/>
      <c r="Z13" s="957"/>
      <c r="AA13" s="957"/>
      <c r="AB13" s="958"/>
      <c r="AC13" s="13"/>
    </row>
    <row r="14" spans="1:29" ht="6.75" customHeight="1">
      <c r="A14" s="207"/>
      <c r="B14" s="265"/>
      <c r="C14" s="13"/>
      <c r="D14" s="207"/>
      <c r="E14" s="8"/>
      <c r="F14" s="8"/>
      <c r="G14" s="8"/>
      <c r="H14" s="8"/>
      <c r="I14" s="8"/>
      <c r="J14" s="8"/>
      <c r="K14" s="207"/>
      <c r="L14" s="207"/>
      <c r="M14" s="207"/>
      <c r="N14" s="20"/>
      <c r="O14" s="956"/>
      <c r="P14" s="957"/>
      <c r="Q14" s="957"/>
      <c r="R14" s="957"/>
      <c r="S14" s="957"/>
      <c r="T14" s="957"/>
      <c r="U14" s="957"/>
      <c r="V14" s="957"/>
      <c r="W14" s="957"/>
      <c r="X14" s="957"/>
      <c r="Y14" s="957"/>
      <c r="Z14" s="957"/>
      <c r="AA14" s="957"/>
      <c r="AB14" s="958"/>
      <c r="AC14" s="13"/>
    </row>
    <row r="15" spans="1:29" ht="10.95" customHeight="1">
      <c r="A15" s="20"/>
      <c r="B15" s="969" t="s">
        <v>347</v>
      </c>
      <c r="C15" s="979" t="s">
        <v>706</v>
      </c>
      <c r="D15" s="979"/>
      <c r="E15" s="979"/>
      <c r="F15" s="979"/>
      <c r="G15" s="979"/>
      <c r="H15" s="979"/>
      <c r="I15" s="979"/>
      <c r="J15" s="979"/>
      <c r="K15" s="979"/>
      <c r="L15" s="979"/>
      <c r="M15" s="979"/>
      <c r="N15" s="20"/>
      <c r="O15" s="956"/>
      <c r="P15" s="957"/>
      <c r="Q15" s="957"/>
      <c r="R15" s="957"/>
      <c r="S15" s="957"/>
      <c r="T15" s="957"/>
      <c r="U15" s="957"/>
      <c r="V15" s="957"/>
      <c r="W15" s="957"/>
      <c r="X15" s="957"/>
      <c r="Y15" s="957"/>
      <c r="Z15" s="957"/>
      <c r="AA15" s="957"/>
      <c r="AB15" s="958"/>
      <c r="AC15" s="13"/>
    </row>
    <row r="16" spans="1:29" ht="10.199999999999999" customHeight="1">
      <c r="A16" s="20"/>
      <c r="B16" s="969"/>
      <c r="C16" s="979"/>
      <c r="D16" s="979"/>
      <c r="E16" s="979"/>
      <c r="F16" s="979"/>
      <c r="G16" s="979"/>
      <c r="H16" s="979"/>
      <c r="I16" s="979"/>
      <c r="J16" s="979"/>
      <c r="K16" s="979"/>
      <c r="L16" s="979"/>
      <c r="M16" s="979"/>
      <c r="N16" s="20"/>
      <c r="O16" s="956"/>
      <c r="P16" s="957"/>
      <c r="Q16" s="957"/>
      <c r="R16" s="957"/>
      <c r="S16" s="957"/>
      <c r="T16" s="957"/>
      <c r="U16" s="957"/>
      <c r="V16" s="957"/>
      <c r="W16" s="957"/>
      <c r="X16" s="957"/>
      <c r="Y16" s="957"/>
      <c r="Z16" s="957"/>
      <c r="AA16" s="957"/>
      <c r="AB16" s="958"/>
      <c r="AC16" s="13"/>
    </row>
    <row r="17" spans="1:29" ht="4.5" customHeight="1">
      <c r="A17" s="20"/>
      <c r="B17" s="635"/>
      <c r="C17" s="20"/>
      <c r="D17" s="65"/>
      <c r="E17" s="8"/>
      <c r="F17" s="8"/>
      <c r="G17" s="8"/>
      <c r="H17" s="8"/>
      <c r="I17" s="8"/>
      <c r="J17" s="8"/>
      <c r="K17" s="20"/>
      <c r="L17" s="20"/>
      <c r="M17" s="20"/>
      <c r="N17" s="20"/>
      <c r="O17" s="956"/>
      <c r="P17" s="957"/>
      <c r="Q17" s="957"/>
      <c r="R17" s="957"/>
      <c r="S17" s="957"/>
      <c r="T17" s="957"/>
      <c r="U17" s="957"/>
      <c r="V17" s="957"/>
      <c r="W17" s="957"/>
      <c r="X17" s="957"/>
      <c r="Y17" s="957"/>
      <c r="Z17" s="957"/>
      <c r="AA17" s="957"/>
      <c r="AB17" s="958"/>
      <c r="AC17" s="13"/>
    </row>
    <row r="18" spans="1:29" ht="15.75" customHeight="1">
      <c r="A18" s="20"/>
      <c r="B18" s="969" t="s">
        <v>348</v>
      </c>
      <c r="C18" s="979" t="s">
        <v>707</v>
      </c>
      <c r="D18" s="979"/>
      <c r="E18" s="979"/>
      <c r="F18" s="979"/>
      <c r="G18" s="979"/>
      <c r="H18" s="979"/>
      <c r="I18" s="979"/>
      <c r="J18" s="979"/>
      <c r="K18" s="979"/>
      <c r="L18" s="979"/>
      <c r="M18" s="979"/>
      <c r="N18" s="20"/>
      <c r="O18" s="956"/>
      <c r="P18" s="957"/>
      <c r="Q18" s="957"/>
      <c r="R18" s="957"/>
      <c r="S18" s="957"/>
      <c r="T18" s="957"/>
      <c r="U18" s="957"/>
      <c r="V18" s="957"/>
      <c r="W18" s="957"/>
      <c r="X18" s="957"/>
      <c r="Y18" s="957"/>
      <c r="Z18" s="957"/>
      <c r="AA18" s="957"/>
      <c r="AB18" s="958"/>
      <c r="AC18" s="13"/>
    </row>
    <row r="19" spans="1:29" ht="13.5" customHeight="1">
      <c r="A19" s="20"/>
      <c r="B19" s="969"/>
      <c r="C19" s="979"/>
      <c r="D19" s="979"/>
      <c r="E19" s="979"/>
      <c r="F19" s="979"/>
      <c r="G19" s="979"/>
      <c r="H19" s="979"/>
      <c r="I19" s="979"/>
      <c r="J19" s="979"/>
      <c r="K19" s="979"/>
      <c r="L19" s="979"/>
      <c r="M19" s="979"/>
      <c r="N19" s="20"/>
      <c r="O19" s="956"/>
      <c r="P19" s="957"/>
      <c r="Q19" s="957"/>
      <c r="R19" s="957"/>
      <c r="S19" s="957"/>
      <c r="T19" s="957"/>
      <c r="U19" s="957"/>
      <c r="V19" s="957"/>
      <c r="W19" s="957"/>
      <c r="X19" s="957"/>
      <c r="Y19" s="957"/>
      <c r="Z19" s="957"/>
      <c r="AA19" s="957"/>
      <c r="AB19" s="958"/>
      <c r="AC19" s="13"/>
    </row>
    <row r="20" spans="1:29" ht="7.5" customHeight="1">
      <c r="A20" s="20"/>
      <c r="B20" s="474"/>
      <c r="C20" s="636"/>
      <c r="D20" s="65"/>
      <c r="E20" s="636"/>
      <c r="F20" s="636"/>
      <c r="G20" s="636"/>
      <c r="H20" s="636"/>
      <c r="I20" s="636"/>
      <c r="J20" s="636"/>
      <c r="K20" s="636"/>
      <c r="L20" s="636"/>
      <c r="M20" s="636"/>
      <c r="N20" s="20"/>
      <c r="O20" s="956"/>
      <c r="P20" s="957"/>
      <c r="Q20" s="957"/>
      <c r="R20" s="957"/>
      <c r="S20" s="957"/>
      <c r="T20" s="957"/>
      <c r="U20" s="957"/>
      <c r="V20" s="957"/>
      <c r="W20" s="957"/>
      <c r="X20" s="957"/>
      <c r="Y20" s="957"/>
      <c r="Z20" s="957"/>
      <c r="AA20" s="957"/>
      <c r="AB20" s="958"/>
      <c r="AC20" s="13"/>
    </row>
    <row r="21" spans="1:29" ht="20.25" customHeight="1">
      <c r="A21" s="20"/>
      <c r="B21" s="474" t="s">
        <v>349</v>
      </c>
      <c r="C21" s="979" t="s">
        <v>326</v>
      </c>
      <c r="D21" s="979"/>
      <c r="E21" s="979"/>
      <c r="F21" s="979"/>
      <c r="G21" s="979"/>
      <c r="H21" s="979"/>
      <c r="I21" s="979"/>
      <c r="J21" s="979"/>
      <c r="K21" s="979"/>
      <c r="L21" s="979"/>
      <c r="M21" s="979"/>
      <c r="N21" s="20"/>
      <c r="O21" s="956"/>
      <c r="P21" s="957"/>
      <c r="Q21" s="957"/>
      <c r="R21" s="957"/>
      <c r="S21" s="957"/>
      <c r="T21" s="957"/>
      <c r="U21" s="957"/>
      <c r="V21" s="957"/>
      <c r="W21" s="957"/>
      <c r="X21" s="957"/>
      <c r="Y21" s="957"/>
      <c r="Z21" s="957"/>
      <c r="AA21" s="957"/>
      <c r="AB21" s="958"/>
      <c r="AC21" s="13"/>
    </row>
    <row r="22" spans="1:29" ht="20.25" customHeight="1">
      <c r="A22" s="20"/>
      <c r="B22" s="474" t="s">
        <v>619</v>
      </c>
      <c r="C22" s="964" t="s">
        <v>704</v>
      </c>
      <c r="D22" s="964"/>
      <c r="E22" s="964"/>
      <c r="F22" s="964"/>
      <c r="G22" s="964"/>
      <c r="H22" s="964"/>
      <c r="I22" s="964"/>
      <c r="J22" s="964"/>
      <c r="K22" s="964"/>
      <c r="L22" s="964"/>
      <c r="M22" s="964"/>
      <c r="N22" s="20"/>
      <c r="O22" s="956"/>
      <c r="P22" s="957"/>
      <c r="Q22" s="957"/>
      <c r="R22" s="957"/>
      <c r="S22" s="957"/>
      <c r="T22" s="957"/>
      <c r="U22" s="957"/>
      <c r="V22" s="957"/>
      <c r="W22" s="957"/>
      <c r="X22" s="957"/>
      <c r="Y22" s="957"/>
      <c r="Z22" s="957"/>
      <c r="AA22" s="957"/>
      <c r="AB22" s="958"/>
      <c r="AC22" s="13"/>
    </row>
    <row r="23" spans="1:29" ht="15.6" customHeight="1">
      <c r="A23" s="20"/>
      <c r="B23" s="601" t="s">
        <v>708</v>
      </c>
      <c r="C23" s="955" t="s">
        <v>718</v>
      </c>
      <c r="D23" s="955"/>
      <c r="E23" s="955"/>
      <c r="F23" s="955"/>
      <c r="G23" s="955"/>
      <c r="H23" s="955"/>
      <c r="I23" s="955"/>
      <c r="J23" s="955"/>
      <c r="K23" s="955"/>
      <c r="L23" s="1012" t="s">
        <v>705</v>
      </c>
      <c r="M23" s="1012"/>
      <c r="N23" s="20"/>
      <c r="O23" s="956"/>
      <c r="P23" s="957"/>
      <c r="Q23" s="957"/>
      <c r="R23" s="957"/>
      <c r="S23" s="957"/>
      <c r="T23" s="957"/>
      <c r="U23" s="957"/>
      <c r="V23" s="957"/>
      <c r="W23" s="957"/>
      <c r="X23" s="957"/>
      <c r="Y23" s="957"/>
      <c r="Z23" s="957"/>
      <c r="AA23" s="957"/>
      <c r="AB23" s="958"/>
      <c r="AC23" s="13"/>
    </row>
    <row r="24" spans="1:29" ht="28.2" customHeight="1" thickBot="1">
      <c r="A24" s="65"/>
      <c r="B24" s="963" t="s">
        <v>712</v>
      </c>
      <c r="C24" s="963"/>
      <c r="D24" s="963"/>
      <c r="E24" s="963"/>
      <c r="F24" s="963"/>
      <c r="G24" s="963"/>
      <c r="H24" s="963"/>
      <c r="I24" s="963"/>
      <c r="J24" s="963"/>
      <c r="K24" s="963"/>
      <c r="L24" s="963"/>
      <c r="M24" s="65"/>
      <c r="N24" s="20"/>
      <c r="O24" s="959"/>
      <c r="P24" s="960"/>
      <c r="Q24" s="960"/>
      <c r="R24" s="960"/>
      <c r="S24" s="960"/>
      <c r="T24" s="960"/>
      <c r="U24" s="960"/>
      <c r="V24" s="960"/>
      <c r="W24" s="960"/>
      <c r="X24" s="960"/>
      <c r="Y24" s="960"/>
      <c r="Z24" s="960"/>
      <c r="AA24" s="960"/>
      <c r="AB24" s="961"/>
      <c r="AC24" s="13"/>
    </row>
    <row r="25" spans="1:29" ht="43.5" customHeight="1">
      <c r="A25" s="33"/>
      <c r="B25" s="982" t="s">
        <v>42</v>
      </c>
      <c r="C25" s="983"/>
      <c r="D25" s="153" t="s">
        <v>120</v>
      </c>
      <c r="E25" s="986" t="s">
        <v>523</v>
      </c>
      <c r="F25" s="987"/>
      <c r="G25" s="1015" t="s">
        <v>41</v>
      </c>
      <c r="H25" s="1015"/>
      <c r="I25" s="1015"/>
      <c r="J25" s="1015"/>
      <c r="K25" s="1016"/>
      <c r="L25" s="1013" t="s">
        <v>550</v>
      </c>
      <c r="M25" s="13"/>
      <c r="N25" s="20"/>
      <c r="O25" s="5"/>
      <c r="P25" s="5"/>
      <c r="Q25" s="5"/>
      <c r="R25" s="5"/>
      <c r="S25" s="5"/>
      <c r="T25" s="5"/>
      <c r="U25" s="13"/>
      <c r="V25" s="13"/>
      <c r="W25" s="13"/>
      <c r="X25" s="13"/>
      <c r="Y25" s="13"/>
      <c r="Z25" s="13"/>
      <c r="AA25" s="13"/>
      <c r="AB25" s="13"/>
      <c r="AC25" s="13"/>
    </row>
    <row r="26" spans="1:29" ht="13.8">
      <c r="A26" s="40"/>
      <c r="B26" s="314"/>
      <c r="C26" s="315"/>
      <c r="D26" s="315"/>
      <c r="E26" s="315"/>
      <c r="F26" s="378"/>
      <c r="G26" s="152" t="s">
        <v>35</v>
      </c>
      <c r="H26" s="80" t="s">
        <v>36</v>
      </c>
      <c r="I26" s="80" t="s">
        <v>37</v>
      </c>
      <c r="J26" s="80" t="s">
        <v>38</v>
      </c>
      <c r="K26" s="142" t="s">
        <v>39</v>
      </c>
      <c r="L26" s="1014"/>
      <c r="M26" s="13"/>
      <c r="N26" s="20"/>
      <c r="O26" s="646"/>
      <c r="P26" s="646"/>
      <c r="Q26" s="646"/>
      <c r="R26" s="646"/>
      <c r="S26" s="646"/>
      <c r="T26" s="646"/>
      <c r="U26" s="647"/>
      <c r="V26" s="647"/>
      <c r="W26" s="647"/>
      <c r="X26" s="647"/>
      <c r="Y26" s="647"/>
      <c r="Z26" s="647"/>
      <c r="AA26" s="647"/>
      <c r="AB26" s="647"/>
      <c r="AC26" s="647"/>
    </row>
    <row r="27" spans="1:29" ht="24" customHeight="1">
      <c r="A27" s="33"/>
      <c r="B27" s="984" t="s">
        <v>643</v>
      </c>
      <c r="C27" s="985"/>
      <c r="D27" s="369"/>
      <c r="E27" s="718"/>
      <c r="F27" s="981"/>
      <c r="G27" s="151"/>
      <c r="H27" s="151"/>
      <c r="I27" s="151"/>
      <c r="J27" s="151"/>
      <c r="K27" s="151"/>
      <c r="L27" s="381">
        <f>SUM(G27:K27)</f>
        <v>0</v>
      </c>
      <c r="M27" s="13"/>
      <c r="N27" s="65"/>
      <c r="O27" s="648"/>
      <c r="P27" s="646"/>
      <c r="Q27" s="647"/>
      <c r="R27" s="646"/>
      <c r="S27" s="646"/>
      <c r="T27" s="646"/>
      <c r="U27" s="647"/>
      <c r="V27" s="647"/>
      <c r="W27" s="647"/>
      <c r="X27" s="647"/>
      <c r="Y27" s="647"/>
      <c r="Z27" s="647"/>
      <c r="AA27" s="647"/>
      <c r="AB27" s="647"/>
      <c r="AC27" s="647"/>
    </row>
    <row r="28" spans="1:29" ht="24" customHeight="1">
      <c r="A28" s="33"/>
      <c r="B28" s="984" t="s">
        <v>40</v>
      </c>
      <c r="C28" s="985"/>
      <c r="D28" s="369"/>
      <c r="E28" s="718"/>
      <c r="F28" s="981"/>
      <c r="G28" s="151"/>
      <c r="H28" s="151"/>
      <c r="I28" s="151"/>
      <c r="J28" s="151"/>
      <c r="K28" s="151"/>
      <c r="L28" s="381">
        <f t="shared" ref="L28:L37" si="0">SUM(G28:K28)</f>
        <v>0</v>
      </c>
      <c r="M28" s="13"/>
      <c r="N28" s="20"/>
      <c r="O28" s="647"/>
      <c r="P28" s="646"/>
      <c r="Q28" s="647"/>
      <c r="R28" s="646"/>
      <c r="S28" s="646"/>
      <c r="T28" s="646"/>
      <c r="U28" s="647"/>
      <c r="V28" s="647"/>
      <c r="W28" s="647"/>
      <c r="X28" s="647"/>
      <c r="Y28" s="647"/>
      <c r="Z28" s="647"/>
      <c r="AA28" s="647"/>
      <c r="AB28" s="647"/>
      <c r="AC28" s="647"/>
    </row>
    <row r="29" spans="1:29" ht="24" customHeight="1">
      <c r="A29" s="33"/>
      <c r="B29" s="984" t="s">
        <v>107</v>
      </c>
      <c r="C29" s="985"/>
      <c r="D29" s="369"/>
      <c r="E29" s="718"/>
      <c r="F29" s="981"/>
      <c r="G29" s="151"/>
      <c r="H29" s="151"/>
      <c r="I29" s="151"/>
      <c r="J29" s="151"/>
      <c r="K29" s="151"/>
      <c r="L29" s="381">
        <f t="shared" si="0"/>
        <v>0</v>
      </c>
      <c r="M29" s="13"/>
      <c r="N29" s="20"/>
      <c r="O29" s="647"/>
      <c r="P29" s="647"/>
      <c r="Q29" s="647"/>
      <c r="R29" s="647"/>
      <c r="S29" s="647"/>
      <c r="T29" s="647"/>
      <c r="U29" s="647"/>
      <c r="V29" s="647"/>
      <c r="W29" s="647"/>
      <c r="X29" s="647"/>
      <c r="Y29" s="647"/>
      <c r="Z29" s="647"/>
      <c r="AA29" s="647"/>
      <c r="AB29" s="647"/>
      <c r="AC29" s="647"/>
    </row>
    <row r="30" spans="1:29" ht="24" customHeight="1">
      <c r="A30" s="33"/>
      <c r="B30" s="984" t="s">
        <v>118</v>
      </c>
      <c r="C30" s="985"/>
      <c r="D30" s="369"/>
      <c r="E30" s="718"/>
      <c r="F30" s="981"/>
      <c r="G30" s="151"/>
      <c r="H30" s="151"/>
      <c r="I30" s="151"/>
      <c r="J30" s="151"/>
      <c r="K30" s="151"/>
      <c r="L30" s="381">
        <f t="shared" si="0"/>
        <v>0</v>
      </c>
      <c r="M30" s="13"/>
      <c r="N30" s="645"/>
      <c r="O30" s="647"/>
      <c r="P30" s="647"/>
      <c r="Q30" s="647"/>
      <c r="R30" s="647"/>
      <c r="S30" s="647"/>
      <c r="T30" s="647"/>
      <c r="U30" s="647"/>
      <c r="V30" s="647"/>
      <c r="W30" s="647"/>
      <c r="X30" s="647"/>
      <c r="Y30" s="647"/>
      <c r="Z30" s="647"/>
      <c r="AA30" s="647"/>
      <c r="AB30" s="647"/>
      <c r="AC30" s="647"/>
    </row>
    <row r="31" spans="1:29" ht="24" customHeight="1">
      <c r="A31" s="33"/>
      <c r="B31" s="984" t="s">
        <v>24</v>
      </c>
      <c r="C31" s="985"/>
      <c r="D31" s="330"/>
      <c r="E31" s="718"/>
      <c r="F31" s="981"/>
      <c r="G31" s="151"/>
      <c r="H31" s="151"/>
      <c r="I31" s="151"/>
      <c r="J31" s="151"/>
      <c r="K31" s="151"/>
      <c r="L31" s="381">
        <f t="shared" si="0"/>
        <v>0</v>
      </c>
      <c r="M31" s="13"/>
      <c r="N31" s="645"/>
      <c r="O31" s="647"/>
      <c r="P31" s="647"/>
      <c r="Q31" s="647"/>
      <c r="R31" s="647"/>
      <c r="S31" s="647"/>
      <c r="T31" s="647"/>
      <c r="U31" s="647"/>
      <c r="V31" s="647"/>
      <c r="W31" s="647"/>
      <c r="X31" s="647"/>
      <c r="Y31" s="647"/>
      <c r="Z31" s="647"/>
      <c r="AA31" s="647"/>
      <c r="AB31" s="647"/>
      <c r="AC31" s="647"/>
    </row>
    <row r="32" spans="1:29" ht="24" customHeight="1">
      <c r="A32" s="33"/>
      <c r="B32" s="984" t="s">
        <v>25</v>
      </c>
      <c r="C32" s="985"/>
      <c r="D32" s="330"/>
      <c r="E32" s="718"/>
      <c r="F32" s="981"/>
      <c r="G32" s="151"/>
      <c r="H32" s="151"/>
      <c r="I32" s="151"/>
      <c r="J32" s="151"/>
      <c r="K32" s="151"/>
      <c r="L32" s="381">
        <f t="shared" si="0"/>
        <v>0</v>
      </c>
      <c r="M32" s="65"/>
      <c r="N32" s="20"/>
      <c r="O32" s="647"/>
      <c r="P32" s="646"/>
      <c r="Q32" s="647"/>
      <c r="R32" s="647"/>
      <c r="S32" s="647"/>
      <c r="T32" s="647"/>
      <c r="U32" s="647"/>
      <c r="V32" s="647"/>
      <c r="W32" s="647"/>
      <c r="X32" s="647"/>
      <c r="Y32" s="647"/>
      <c r="Z32" s="647"/>
      <c r="AA32" s="647"/>
      <c r="AB32" s="647"/>
      <c r="AC32" s="647"/>
    </row>
    <row r="33" spans="1:29" ht="24" customHeight="1">
      <c r="A33" s="33"/>
      <c r="B33" s="372" t="s">
        <v>119</v>
      </c>
      <c r="C33" s="370"/>
      <c r="D33" s="330"/>
      <c r="E33" s="718"/>
      <c r="F33" s="981"/>
      <c r="G33" s="151"/>
      <c r="H33" s="151"/>
      <c r="I33" s="151"/>
      <c r="J33" s="151"/>
      <c r="K33" s="151"/>
      <c r="L33" s="381">
        <f t="shared" si="0"/>
        <v>0</v>
      </c>
      <c r="M33" s="65"/>
      <c r="N33" s="20"/>
      <c r="O33" s="647"/>
      <c r="P33" s="646"/>
      <c r="Q33" s="647"/>
      <c r="R33" s="647"/>
      <c r="S33" s="647"/>
      <c r="T33" s="647"/>
      <c r="U33" s="647"/>
      <c r="V33" s="647"/>
      <c r="W33" s="647"/>
      <c r="X33" s="647"/>
      <c r="Y33" s="647"/>
      <c r="Z33" s="647"/>
      <c r="AA33" s="647"/>
      <c r="AB33" s="647"/>
      <c r="AC33" s="647"/>
    </row>
    <row r="34" spans="1:29" ht="31.2" customHeight="1">
      <c r="A34" s="40"/>
      <c r="B34" s="998" t="s">
        <v>563</v>
      </c>
      <c r="C34" s="999"/>
      <c r="D34" s="330"/>
      <c r="E34" s="720"/>
      <c r="F34" s="1000"/>
      <c r="G34" s="151"/>
      <c r="H34" s="151"/>
      <c r="I34" s="151"/>
      <c r="J34" s="151"/>
      <c r="K34" s="151"/>
      <c r="L34" s="381">
        <f t="shared" si="0"/>
        <v>0</v>
      </c>
      <c r="M34" s="13"/>
      <c r="N34" s="65"/>
      <c r="O34" s="647"/>
      <c r="P34" s="647"/>
      <c r="Q34" s="647"/>
      <c r="R34" s="647"/>
      <c r="S34" s="647"/>
      <c r="T34" s="647"/>
      <c r="U34" s="647"/>
      <c r="V34" s="647"/>
      <c r="W34" s="647"/>
      <c r="X34" s="647"/>
      <c r="Y34" s="647"/>
      <c r="Z34" s="647"/>
      <c r="AA34" s="647"/>
      <c r="AB34" s="647"/>
      <c r="AC34" s="647"/>
    </row>
    <row r="35" spans="1:29" ht="24.6" customHeight="1">
      <c r="A35" s="33"/>
      <c r="B35" s="989" t="s">
        <v>543</v>
      </c>
      <c r="C35" s="990"/>
      <c r="D35" s="330"/>
      <c r="E35" s="718"/>
      <c r="F35" s="981"/>
      <c r="G35" s="151"/>
      <c r="H35" s="91"/>
      <c r="I35" s="91"/>
      <c r="J35" s="91"/>
      <c r="K35" s="143"/>
      <c r="L35" s="381">
        <f t="shared" si="0"/>
        <v>0</v>
      </c>
      <c r="M35" s="13"/>
      <c r="N35" s="65"/>
      <c r="O35" s="649"/>
      <c r="P35" s="647"/>
      <c r="Q35" s="647"/>
      <c r="R35" s="647"/>
      <c r="S35" s="647"/>
      <c r="T35" s="647"/>
      <c r="U35" s="647"/>
      <c r="V35" s="647"/>
      <c r="W35" s="647"/>
      <c r="X35" s="647"/>
      <c r="Y35" s="647"/>
      <c r="Z35" s="647"/>
      <c r="AA35" s="647"/>
      <c r="AB35" s="647"/>
      <c r="AC35" s="647"/>
    </row>
    <row r="36" spans="1:29" ht="20.399999999999999" customHeight="1">
      <c r="A36" s="33"/>
      <c r="B36" s="984" t="s">
        <v>43</v>
      </c>
      <c r="C36" s="991"/>
      <c r="D36" s="991"/>
      <c r="E36" s="991"/>
      <c r="F36" s="992"/>
      <c r="G36" s="376">
        <f t="shared" ref="G36:L36" si="1">SUM(G27:G35)</f>
        <v>0</v>
      </c>
      <c r="H36" s="141">
        <f t="shared" si="1"/>
        <v>0</v>
      </c>
      <c r="I36" s="141">
        <f t="shared" si="1"/>
        <v>0</v>
      </c>
      <c r="J36" s="141">
        <f t="shared" si="1"/>
        <v>0</v>
      </c>
      <c r="K36" s="144">
        <f t="shared" si="1"/>
        <v>0</v>
      </c>
      <c r="L36" s="379">
        <f t="shared" si="1"/>
        <v>0</v>
      </c>
      <c r="M36" s="13"/>
      <c r="N36" s="65"/>
      <c r="O36" s="647"/>
      <c r="P36" s="647" t="s">
        <v>538</v>
      </c>
      <c r="Q36" s="647"/>
      <c r="R36" s="647" t="s">
        <v>539</v>
      </c>
      <c r="S36" s="647"/>
      <c r="T36" s="647"/>
      <c r="U36" s="647"/>
      <c r="V36" s="647"/>
      <c r="W36" s="647"/>
      <c r="X36" s="647"/>
      <c r="Y36" s="647"/>
      <c r="Z36" s="647"/>
      <c r="AA36" s="647"/>
      <c r="AB36" s="647"/>
      <c r="AC36" s="647"/>
    </row>
    <row r="37" spans="1:29" ht="20.399999999999999" customHeight="1" thickBot="1">
      <c r="A37" s="33"/>
      <c r="B37" s="993" t="s">
        <v>279</v>
      </c>
      <c r="C37" s="994"/>
      <c r="D37" s="994"/>
      <c r="E37" s="994"/>
      <c r="F37" s="995"/>
      <c r="G37" s="377">
        <f>ROUNDUP(G36,0)</f>
        <v>0</v>
      </c>
      <c r="H37" s="145">
        <f>ROUNDUP(H36,0)</f>
        <v>0</v>
      </c>
      <c r="I37" s="145">
        <f>ROUNDUP(I36,0)</f>
        <v>0</v>
      </c>
      <c r="J37" s="145">
        <f>ROUNDUP(J36,0)</f>
        <v>0</v>
      </c>
      <c r="K37" s="146">
        <f>ROUNDUP(K36,0)</f>
        <v>0</v>
      </c>
      <c r="L37" s="380">
        <f t="shared" si="0"/>
        <v>0</v>
      </c>
      <c r="M37" s="13"/>
      <c r="N37" s="65"/>
      <c r="O37" s="647"/>
      <c r="P37" s="650">
        <f>COUNTIF(E27:F35,"Owner")</f>
        <v>0</v>
      </c>
      <c r="Q37" s="647"/>
      <c r="R37" s="650">
        <f>COUNTIF(E27:F35,"Tenant")</f>
        <v>0</v>
      </c>
      <c r="S37" s="647"/>
      <c r="T37" s="647"/>
      <c r="U37" s="647"/>
      <c r="V37" s="647"/>
      <c r="W37" s="647"/>
      <c r="X37" s="647"/>
      <c r="Y37" s="647"/>
      <c r="Z37" s="647"/>
      <c r="AA37" s="647"/>
      <c r="AB37" s="647"/>
      <c r="AC37" s="647"/>
    </row>
    <row r="38" spans="1:29" ht="9.75" customHeight="1" thickBot="1">
      <c r="A38" s="13"/>
      <c r="B38" s="13"/>
      <c r="C38" s="13"/>
      <c r="D38" s="13"/>
      <c r="E38" s="13"/>
      <c r="F38" s="13"/>
      <c r="G38" s="13"/>
      <c r="H38" s="13"/>
      <c r="I38" s="13"/>
      <c r="J38" s="13"/>
      <c r="K38" s="13"/>
      <c r="L38" s="13"/>
      <c r="M38" s="13"/>
      <c r="N38" s="65"/>
      <c r="O38" s="647"/>
      <c r="P38" s="647"/>
      <c r="Q38" s="647"/>
      <c r="R38" s="647"/>
      <c r="S38" s="647"/>
      <c r="T38" s="647"/>
      <c r="U38" s="647"/>
      <c r="V38" s="647"/>
      <c r="W38" s="647"/>
      <c r="X38" s="647"/>
      <c r="Y38" s="647"/>
      <c r="Z38" s="647"/>
      <c r="AA38" s="647"/>
      <c r="AB38" s="647"/>
      <c r="AC38" s="647"/>
    </row>
    <row r="39" spans="1:29" ht="21.6" customHeight="1" thickBot="1">
      <c r="A39" s="13"/>
      <c r="B39" s="996" t="s">
        <v>556</v>
      </c>
      <c r="C39" s="996"/>
      <c r="D39" s="996"/>
      <c r="E39" s="996"/>
      <c r="F39" s="996"/>
      <c r="G39" s="353">
        <f>SUMIFS(G$27:G$35,$E$27:$E$35,"Tenant")</f>
        <v>0</v>
      </c>
      <c r="H39" s="354">
        <f>SUMIFS(H$27:H$35,$E$27:$E$35,"Tenant")</f>
        <v>0</v>
      </c>
      <c r="I39" s="354">
        <f>SUMIFS(I$27:I$35,$E$27:$E$35,"Tenant")</f>
        <v>0</v>
      </c>
      <c r="J39" s="354">
        <f>SUMIFS(J$27:J$35,$E$27:$E$35,"Tenant")</f>
        <v>0</v>
      </c>
      <c r="K39" s="355">
        <f>SUMIFS(K$27:K$35,$E$27:$E$35,"Tenant")</f>
        <v>0</v>
      </c>
      <c r="L39" s="13"/>
      <c r="M39" s="13"/>
      <c r="N39" s="65"/>
      <c r="O39" s="647"/>
      <c r="P39" s="647"/>
      <c r="Q39" s="647"/>
      <c r="R39" s="647"/>
      <c r="S39" s="647"/>
      <c r="T39" s="647"/>
      <c r="U39" s="647"/>
      <c r="V39" s="647"/>
      <c r="W39" s="647"/>
      <c r="X39" s="647"/>
      <c r="Y39" s="647"/>
      <c r="Z39" s="647"/>
      <c r="AA39" s="647"/>
      <c r="AB39" s="647"/>
      <c r="AC39" s="647"/>
    </row>
    <row r="40" spans="1:29" ht="14.4" thickBot="1">
      <c r="A40" s="13"/>
      <c r="B40" s="13"/>
      <c r="C40" s="13"/>
      <c r="D40" s="13"/>
      <c r="E40" s="13"/>
      <c r="F40" s="13"/>
      <c r="G40" s="13"/>
      <c r="H40" s="13"/>
      <c r="I40" s="65"/>
      <c r="J40" s="65"/>
      <c r="K40" s="65"/>
      <c r="L40" s="65"/>
      <c r="M40" s="65"/>
      <c r="N40" s="65"/>
      <c r="O40" s="647"/>
      <c r="P40" s="647"/>
      <c r="Q40" s="647"/>
      <c r="R40" s="647"/>
      <c r="S40" s="647"/>
      <c r="T40" s="647"/>
      <c r="U40" s="647"/>
      <c r="V40" s="647"/>
      <c r="W40" s="647"/>
      <c r="X40" s="647"/>
      <c r="Y40" s="647"/>
      <c r="Z40" s="647"/>
      <c r="AA40" s="647"/>
      <c r="AB40" s="647"/>
      <c r="AC40" s="647"/>
    </row>
    <row r="41" spans="1:29" ht="21.6" customHeight="1" thickBot="1">
      <c r="A41" s="13"/>
      <c r="B41" s="13"/>
      <c r="C41" s="13"/>
      <c r="D41" s="1001" t="s">
        <v>555</v>
      </c>
      <c r="E41" s="1001"/>
      <c r="F41" s="1002"/>
      <c r="G41" s="353">
        <f>SUMIFS(G$27:G$35,$E$27:$E$35,"Owner")</f>
        <v>0</v>
      </c>
      <c r="H41" s="354">
        <f>SUMIFS(H$27:H$35,$E$27:$E$35,"Owner")</f>
        <v>0</v>
      </c>
      <c r="I41" s="354">
        <f>SUMIFS(I$27:I$35,$E$27:$E$35,"Owner")</f>
        <v>0</v>
      </c>
      <c r="J41" s="354">
        <f>SUMIFS(J$27:J$35,$E$27:$E$35,"Owner")</f>
        <v>0</v>
      </c>
      <c r="K41" s="355">
        <f>SUMIFS(K$27:K$35,$E$27:$E$35,"Owner")</f>
        <v>0</v>
      </c>
      <c r="L41" s="13"/>
      <c r="M41" s="13"/>
      <c r="N41" s="65"/>
      <c r="O41" s="647"/>
      <c r="P41" s="647"/>
      <c r="Q41" s="647"/>
      <c r="R41" s="647"/>
      <c r="S41" s="647"/>
      <c r="T41" s="647"/>
      <c r="U41" s="647"/>
      <c r="V41" s="647"/>
      <c r="W41" s="647"/>
      <c r="X41" s="647"/>
      <c r="Y41" s="647"/>
      <c r="Z41" s="647"/>
      <c r="AA41" s="647"/>
      <c r="AB41" s="647"/>
      <c r="AC41" s="647"/>
    </row>
    <row r="42" spans="1:29" ht="14.4">
      <c r="A42" s="13"/>
      <c r="B42" s="65"/>
      <c r="C42" s="427"/>
      <c r="D42" s="427"/>
      <c r="E42" s="427"/>
      <c r="F42" s="427"/>
      <c r="G42" s="13"/>
      <c r="H42" s="13"/>
      <c r="I42" s="13"/>
      <c r="J42" s="13"/>
      <c r="K42" s="13"/>
      <c r="L42" s="13"/>
      <c r="M42" s="13"/>
      <c r="N42" s="65"/>
      <c r="O42" s="647"/>
      <c r="P42" s="647"/>
      <c r="Q42" s="647"/>
      <c r="R42" s="647"/>
      <c r="S42" s="647"/>
      <c r="T42" s="647"/>
      <c r="U42" s="647"/>
      <c r="V42" s="647"/>
      <c r="W42" s="647"/>
      <c r="X42" s="647"/>
      <c r="Y42" s="647"/>
      <c r="Z42" s="647"/>
      <c r="AA42" s="647"/>
      <c r="AB42" s="647"/>
      <c r="AC42" s="647"/>
    </row>
    <row r="43" spans="1:29" ht="13.8">
      <c r="A43" s="13"/>
      <c r="B43" s="13"/>
      <c r="C43" s="428"/>
      <c r="D43" s="13"/>
      <c r="E43" s="13"/>
      <c r="F43" s="13"/>
      <c r="G43" s="13"/>
      <c r="H43" s="13"/>
      <c r="I43" s="13"/>
      <c r="J43" s="13"/>
      <c r="K43" s="13"/>
      <c r="L43" s="13"/>
      <c r="M43" s="13"/>
      <c r="N43" s="65"/>
      <c r="O43" s="647"/>
      <c r="P43" s="647"/>
      <c r="Q43" s="647"/>
      <c r="R43" s="647"/>
      <c r="S43" s="647"/>
      <c r="T43" s="647"/>
      <c r="U43" s="647"/>
      <c r="V43" s="647"/>
      <c r="W43" s="647"/>
      <c r="X43" s="647"/>
      <c r="Y43" s="647"/>
      <c r="Z43" s="647"/>
      <c r="AA43" s="647"/>
      <c r="AB43" s="647"/>
      <c r="AC43" s="647"/>
    </row>
    <row r="44" spans="1:29" ht="12.75" customHeight="1">
      <c r="A44" s="13"/>
      <c r="B44" s="13"/>
      <c r="C44" s="442"/>
      <c r="D44" s="997" t="s">
        <v>761</v>
      </c>
      <c r="E44" s="997"/>
      <c r="F44" s="997"/>
      <c r="G44" s="997"/>
      <c r="H44" s="997"/>
      <c r="I44" s="997"/>
      <c r="J44" s="997"/>
      <c r="K44" s="997"/>
      <c r="L44" s="442"/>
      <c r="M44" s="442"/>
      <c r="N44" s="65"/>
      <c r="O44" s="647"/>
      <c r="P44" s="647"/>
      <c r="Q44" s="647"/>
      <c r="R44" s="647"/>
      <c r="S44" s="647"/>
      <c r="T44" s="647"/>
      <c r="U44" s="647"/>
      <c r="V44" s="647"/>
      <c r="W44" s="647"/>
      <c r="X44" s="647"/>
      <c r="Y44" s="647"/>
      <c r="Z44" s="647"/>
      <c r="AA44" s="647"/>
      <c r="AB44" s="647"/>
      <c r="AC44" s="647"/>
    </row>
    <row r="45" spans="1:29" ht="13.8">
      <c r="A45" s="13"/>
      <c r="B45" s="204"/>
      <c r="C45" s="390"/>
      <c r="D45" s="997"/>
      <c r="E45" s="997"/>
      <c r="F45" s="997"/>
      <c r="G45" s="997"/>
      <c r="H45" s="997"/>
      <c r="I45" s="997"/>
      <c r="J45" s="997"/>
      <c r="K45" s="997"/>
      <c r="L45" s="13"/>
      <c r="M45" s="13"/>
      <c r="N45" s="65"/>
      <c r="O45" s="647"/>
      <c r="P45" s="647"/>
      <c r="Q45" s="647"/>
      <c r="R45" s="647"/>
      <c r="S45" s="647"/>
      <c r="T45" s="647"/>
      <c r="U45" s="647"/>
      <c r="V45" s="647"/>
      <c r="W45" s="647"/>
      <c r="X45" s="647"/>
      <c r="Y45" s="647"/>
      <c r="Z45" s="647"/>
      <c r="AA45" s="647"/>
      <c r="AB45" s="647"/>
      <c r="AC45" s="647"/>
    </row>
    <row r="46" spans="1:29" ht="13.8">
      <c r="A46" s="13"/>
      <c r="B46" s="204"/>
      <c r="C46" s="13"/>
      <c r="D46" s="997"/>
      <c r="E46" s="997"/>
      <c r="F46" s="997"/>
      <c r="G46" s="997"/>
      <c r="H46" s="997"/>
      <c r="I46" s="997"/>
      <c r="J46" s="997"/>
      <c r="K46" s="997"/>
      <c r="L46" s="13"/>
      <c r="M46" s="13"/>
      <c r="N46" s="65"/>
      <c r="O46" s="647"/>
      <c r="P46" s="647"/>
      <c r="Q46" s="647"/>
      <c r="R46" s="647"/>
      <c r="S46" s="647"/>
      <c r="T46" s="647"/>
      <c r="U46" s="647"/>
      <c r="V46" s="647"/>
      <c r="W46" s="647"/>
      <c r="X46" s="647"/>
      <c r="Y46" s="647"/>
      <c r="Z46" s="647"/>
      <c r="AA46" s="647"/>
      <c r="AB46" s="647"/>
      <c r="AC46" s="647"/>
    </row>
    <row r="47" spans="1:29" ht="12.75" customHeight="1">
      <c r="A47" s="13"/>
      <c r="B47" s="13"/>
      <c r="C47" s="13"/>
      <c r="D47" s="13"/>
      <c r="E47" s="13"/>
      <c r="F47" s="13"/>
      <c r="G47" s="13"/>
      <c r="H47" s="13"/>
      <c r="I47" s="13"/>
      <c r="J47" s="13"/>
      <c r="K47" s="13"/>
      <c r="L47" s="13"/>
      <c r="M47" s="13"/>
      <c r="N47" s="65"/>
      <c r="O47" s="647"/>
      <c r="P47" s="647"/>
      <c r="Q47" s="647"/>
      <c r="R47" s="647"/>
      <c r="S47" s="647"/>
      <c r="T47" s="647"/>
      <c r="U47" s="647"/>
      <c r="V47" s="647"/>
      <c r="W47" s="647"/>
      <c r="X47" s="647"/>
      <c r="Y47" s="647"/>
      <c r="Z47" s="647"/>
      <c r="AA47" s="647"/>
      <c r="AB47" s="647"/>
      <c r="AC47" s="647"/>
    </row>
    <row r="48" spans="1:29" ht="14.4" thickBot="1">
      <c r="A48" s="30"/>
      <c r="B48" s="30"/>
      <c r="C48" s="30"/>
      <c r="D48" s="30"/>
      <c r="E48" s="30"/>
      <c r="F48" s="30"/>
      <c r="G48" s="30"/>
      <c r="H48" s="30"/>
      <c r="I48" s="30"/>
      <c r="J48" s="30"/>
      <c r="K48" s="30"/>
      <c r="L48" s="30"/>
      <c r="M48" s="30"/>
      <c r="N48" s="65"/>
      <c r="O48" s="647"/>
      <c r="P48" s="647"/>
      <c r="Q48" s="647"/>
      <c r="R48" s="647"/>
      <c r="S48" s="647"/>
      <c r="T48" s="647"/>
      <c r="U48" s="647"/>
      <c r="V48" s="647"/>
      <c r="W48" s="647"/>
      <c r="X48" s="647"/>
      <c r="Y48" s="647"/>
      <c r="Z48" s="647"/>
      <c r="AA48" s="647"/>
      <c r="AB48" s="647"/>
      <c r="AC48" s="647"/>
    </row>
    <row r="49" spans="1:29" ht="14.4" thickTop="1">
      <c r="A49" s="988">
        <f ca="1">NOW()</f>
        <v>46076.352089236112</v>
      </c>
      <c r="B49" s="988"/>
      <c r="C49" s="988"/>
      <c r="D49" s="13"/>
      <c r="E49" s="13"/>
      <c r="F49" s="13"/>
      <c r="G49" s="847" t="str">
        <f>'1'!J74</f>
        <v>Published: 02/23/2026</v>
      </c>
      <c r="H49" s="847"/>
      <c r="I49" s="847"/>
      <c r="J49" s="13"/>
      <c r="K49" s="13"/>
      <c r="L49" s="13"/>
      <c r="M49" s="41" t="s">
        <v>728</v>
      </c>
      <c r="N49" s="65"/>
      <c r="O49" s="647"/>
      <c r="P49" s="647"/>
      <c r="Q49" s="647"/>
      <c r="R49" s="647"/>
      <c r="S49" s="647"/>
      <c r="T49" s="647"/>
      <c r="U49" s="647"/>
      <c r="V49" s="647"/>
      <c r="W49" s="647"/>
      <c r="X49" s="647"/>
      <c r="Y49" s="647"/>
      <c r="Z49" s="647"/>
      <c r="AA49" s="647"/>
      <c r="AB49" s="647"/>
      <c r="AC49" s="647"/>
    </row>
    <row r="50" spans="1:29" ht="13.8">
      <c r="A50" s="13"/>
      <c r="B50" s="13"/>
      <c r="C50" s="13"/>
      <c r="D50" s="13"/>
      <c r="E50" s="13"/>
      <c r="F50" s="13"/>
      <c r="G50" s="13"/>
      <c r="H50" s="13"/>
      <c r="I50" s="13"/>
      <c r="J50" s="13"/>
      <c r="K50" s="13"/>
      <c r="L50" s="13"/>
      <c r="M50" s="13"/>
      <c r="N50" s="65"/>
      <c r="O50" s="647"/>
      <c r="P50" s="647"/>
      <c r="Q50" s="647"/>
      <c r="R50" s="647"/>
      <c r="S50" s="647"/>
      <c r="T50" s="647"/>
      <c r="U50" s="647"/>
      <c r="V50" s="647"/>
      <c r="W50" s="647"/>
      <c r="X50" s="647"/>
      <c r="Y50" s="647"/>
      <c r="Z50" s="647"/>
      <c r="AA50" s="647"/>
      <c r="AB50" s="647"/>
      <c r="AC50" s="647"/>
    </row>
  </sheetData>
  <sheetProtection algorithmName="SHA-512" hashValue="JBMBcQN5Y5Fi2wxRcGihcs2r9UvFcu60+JDHWhpaMU6IIoAIq7nhmGo1+A7j0TfWhhw81gR0fDnNLM+KO5T3hQ==" saltValue="BVRYUPRCpASOmRjFf8t1kQ==" spinCount="100000" sheet="1" objects="1" scenarios="1"/>
  <mergeCells count="48">
    <mergeCell ref="B34:C34"/>
    <mergeCell ref="E34:F34"/>
    <mergeCell ref="E35:F35"/>
    <mergeCell ref="D41:F41"/>
    <mergeCell ref="O4:AB6"/>
    <mergeCell ref="B27:C27"/>
    <mergeCell ref="B28:C28"/>
    <mergeCell ref="L23:M23"/>
    <mergeCell ref="L25:L26"/>
    <mergeCell ref="C18:M19"/>
    <mergeCell ref="C21:M21"/>
    <mergeCell ref="B18:B19"/>
    <mergeCell ref="E32:F32"/>
    <mergeCell ref="G25:K25"/>
    <mergeCell ref="B29:C29"/>
    <mergeCell ref="B30:C30"/>
    <mergeCell ref="A49:C49"/>
    <mergeCell ref="B35:C35"/>
    <mergeCell ref="G49:I49"/>
    <mergeCell ref="B36:F36"/>
    <mergeCell ref="B37:F37"/>
    <mergeCell ref="B39:F39"/>
    <mergeCell ref="D44:K46"/>
    <mergeCell ref="E33:F33"/>
    <mergeCell ref="B25:C25"/>
    <mergeCell ref="B31:C31"/>
    <mergeCell ref="B32:C32"/>
    <mergeCell ref="E25:F25"/>
    <mergeCell ref="E31:F31"/>
    <mergeCell ref="E27:F27"/>
    <mergeCell ref="E28:F28"/>
    <mergeCell ref="E29:F29"/>
    <mergeCell ref="E30:F30"/>
    <mergeCell ref="Q1:AA2"/>
    <mergeCell ref="C23:K23"/>
    <mergeCell ref="O8:AB24"/>
    <mergeCell ref="B6:H6"/>
    <mergeCell ref="B24:L24"/>
    <mergeCell ref="C22:M22"/>
    <mergeCell ref="A2:D2"/>
    <mergeCell ref="A4:M4"/>
    <mergeCell ref="B15:B16"/>
    <mergeCell ref="B10:M10"/>
    <mergeCell ref="C11:L11"/>
    <mergeCell ref="B12:M12"/>
    <mergeCell ref="B9:M9"/>
    <mergeCell ref="C15:M16"/>
    <mergeCell ref="B8:M8"/>
  </mergeCells>
  <phoneticPr fontId="6" type="noConversion"/>
  <dataValidations disablePrompts="1" count="2">
    <dataValidation type="list" allowBlank="1" showInputMessage="1" showErrorMessage="1" sqref="D27:D30" xr:uid="{00000000-0002-0000-0500-000000000000}">
      <formula1>"Gas,Electric,Oil"</formula1>
    </dataValidation>
    <dataValidation type="list" allowBlank="1" showInputMessage="1" showErrorMessage="1" sqref="E27:F35" xr:uid="{392371F5-A539-4562-8418-AD8A88F2741B}">
      <formula1>"Owner, Tenant"</formula1>
    </dataValidation>
  </dataValidations>
  <hyperlinks>
    <hyperlink ref="C11:L11" r:id="rId1" display="https://schousing.com/Home/UtilityAllowances" xr:uid="{BDE5659F-CFDD-4110-A717-76F2DFB7E11B}"/>
    <hyperlink ref="C11" r:id="rId2" xr:uid="{8874A485-C2C7-419C-B6D1-94493F48F205}"/>
  </hyperlinks>
  <pageMargins left="0.47" right="0.28000000000000003" top="0.48" bottom="0.46" header="0.39" footer="0.38"/>
  <pageSetup scale="81"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315A-DBEC-41CB-8817-705FF32D5E35}">
  <sheetPr codeName="Sheet4">
    <pageSetUpPr fitToPage="1"/>
  </sheetPr>
  <dimension ref="A1:AC53"/>
  <sheetViews>
    <sheetView showGridLines="0" zoomScaleNormal="100" workbookViewId="0"/>
  </sheetViews>
  <sheetFormatPr defaultColWidth="0" defaultRowHeight="0" customHeight="1" zeroHeight="1"/>
  <cols>
    <col min="1" max="1" width="3.5546875" style="13" customWidth="1"/>
    <col min="2" max="2" width="9.109375" style="13" customWidth="1"/>
    <col min="3" max="3" width="12.109375" style="13" customWidth="1"/>
    <col min="4" max="4" width="9.109375" style="13" customWidth="1"/>
    <col min="5" max="5" width="7.109375" style="13" customWidth="1"/>
    <col min="6" max="6" width="6.5546875" style="13" customWidth="1"/>
    <col min="7" max="7" width="8.88671875" style="13" customWidth="1"/>
    <col min="8" max="8" width="8.33203125" style="13" customWidth="1"/>
    <col min="9" max="13" width="10.6640625" style="13" customWidth="1"/>
    <col min="14" max="14" width="2.109375" style="65" customWidth="1"/>
    <col min="15" max="28" width="9.109375" style="647" customWidth="1"/>
    <col min="29" max="29" width="5.44140625" style="647" customWidth="1"/>
    <col min="30" max="16384" width="9.109375" hidden="1"/>
  </cols>
  <sheetData>
    <row r="1" spans="1:29" ht="15" customHeight="1">
      <c r="F1" s="598"/>
      <c r="G1" s="65"/>
      <c r="H1" s="65"/>
      <c r="I1" s="65"/>
      <c r="J1" s="65"/>
      <c r="K1" s="65"/>
      <c r="O1" s="13"/>
      <c r="P1" s="13"/>
      <c r="Q1" s="954" t="s">
        <v>703</v>
      </c>
      <c r="R1" s="954"/>
      <c r="S1" s="954"/>
      <c r="T1" s="954"/>
      <c r="U1" s="954"/>
      <c r="V1" s="954"/>
      <c r="W1" s="954"/>
      <c r="X1" s="954"/>
      <c r="Y1" s="954"/>
      <c r="Z1" s="954"/>
      <c r="AA1" s="954"/>
      <c r="AB1" s="13"/>
      <c r="AC1" s="13"/>
    </row>
    <row r="2" spans="1:29" ht="13.8">
      <c r="A2" s="965" t="str">
        <f>IF('1'!K4="","Application Name-From Page 1",'1'!K4)</f>
        <v>Application Name-From Page 1</v>
      </c>
      <c r="B2" s="965"/>
      <c r="C2" s="965"/>
      <c r="D2" s="965"/>
      <c r="E2" s="173"/>
      <c r="F2" s="173"/>
      <c r="G2" s="173"/>
      <c r="H2" s="173"/>
      <c r="I2" s="173"/>
      <c r="O2" s="13"/>
      <c r="P2" s="13"/>
      <c r="Q2" s="954"/>
      <c r="R2" s="954"/>
      <c r="S2" s="954"/>
      <c r="T2" s="954"/>
      <c r="U2" s="954"/>
      <c r="V2" s="954"/>
      <c r="W2" s="954"/>
      <c r="X2" s="954"/>
      <c r="Y2" s="954"/>
      <c r="Z2" s="954"/>
      <c r="AA2" s="954"/>
      <c r="AB2" s="13"/>
      <c r="AC2" s="13"/>
    </row>
    <row r="3" spans="1:29" ht="6" customHeight="1" thickBot="1">
      <c r="O3" s="13"/>
      <c r="P3" s="13"/>
      <c r="Q3" s="13"/>
      <c r="R3" s="13"/>
      <c r="S3" s="13"/>
      <c r="T3" s="13"/>
      <c r="U3" s="13"/>
      <c r="V3" s="13"/>
      <c r="W3" s="13"/>
      <c r="X3" s="13"/>
      <c r="Y3" s="13"/>
      <c r="Z3" s="13"/>
      <c r="AA3" s="13"/>
      <c r="AB3" s="13"/>
      <c r="AC3" s="13"/>
    </row>
    <row r="4" spans="1:29" ht="19.5" customHeight="1">
      <c r="A4" s="966" t="s">
        <v>101</v>
      </c>
      <c r="B4" s="967"/>
      <c r="C4" s="967"/>
      <c r="D4" s="967"/>
      <c r="E4" s="967"/>
      <c r="F4" s="967"/>
      <c r="G4" s="967"/>
      <c r="H4" s="967"/>
      <c r="I4" s="967"/>
      <c r="J4" s="967"/>
      <c r="K4" s="967"/>
      <c r="L4" s="967"/>
      <c r="M4" s="968"/>
      <c r="O4" s="1003" t="s">
        <v>645</v>
      </c>
      <c r="P4" s="1004"/>
      <c r="Q4" s="1004"/>
      <c r="R4" s="1004"/>
      <c r="S4" s="1004"/>
      <c r="T4" s="1004"/>
      <c r="U4" s="1004"/>
      <c r="V4" s="1004"/>
      <c r="W4" s="1004"/>
      <c r="X4" s="1004"/>
      <c r="Y4" s="1004"/>
      <c r="Z4" s="1004"/>
      <c r="AA4" s="1004"/>
      <c r="AB4" s="1005"/>
      <c r="AC4" s="13"/>
    </row>
    <row r="5" spans="1:29" ht="12" customHeight="1">
      <c r="A5" s="558"/>
      <c r="B5" s="558"/>
      <c r="C5" s="558"/>
      <c r="D5" s="558"/>
      <c r="E5" s="558"/>
      <c r="F5" s="558"/>
      <c r="G5" s="558"/>
      <c r="H5" s="558"/>
      <c r="I5" s="558"/>
      <c r="J5" s="558"/>
      <c r="K5" s="558"/>
      <c r="L5" s="558"/>
      <c r="M5" s="558"/>
      <c r="N5" s="20"/>
      <c r="O5" s="1006"/>
      <c r="P5" s="1007"/>
      <c r="Q5" s="1007"/>
      <c r="R5" s="1007"/>
      <c r="S5" s="1007"/>
      <c r="T5" s="1007"/>
      <c r="U5" s="1007"/>
      <c r="V5" s="1007"/>
      <c r="W5" s="1007"/>
      <c r="X5" s="1007"/>
      <c r="Y5" s="1007"/>
      <c r="Z5" s="1007"/>
      <c r="AA5" s="1007"/>
      <c r="AB5" s="1008"/>
      <c r="AC5" s="13"/>
    </row>
    <row r="6" spans="1:29" ht="18" customHeight="1" thickBot="1">
      <c r="A6" s="131"/>
      <c r="B6" s="133" t="s">
        <v>710</v>
      </c>
      <c r="C6" s="131"/>
      <c r="D6" s="131"/>
      <c r="E6" s="456"/>
      <c r="F6" s="132"/>
      <c r="G6" s="557"/>
      <c r="H6" s="557"/>
      <c r="I6" s="557"/>
      <c r="J6" s="557"/>
      <c r="K6" s="557"/>
      <c r="L6" s="147"/>
      <c r="M6" s="558"/>
      <c r="N6" s="20"/>
      <c r="O6" s="1009"/>
      <c r="P6" s="1010"/>
      <c r="Q6" s="1010"/>
      <c r="R6" s="1010"/>
      <c r="S6" s="1010"/>
      <c r="T6" s="1010"/>
      <c r="U6" s="1010"/>
      <c r="V6" s="1010"/>
      <c r="W6" s="1010"/>
      <c r="X6" s="1010"/>
      <c r="Y6" s="1010"/>
      <c r="Z6" s="1010"/>
      <c r="AA6" s="1010"/>
      <c r="AB6" s="1011"/>
      <c r="AC6" s="13"/>
    </row>
    <row r="7" spans="1:29" ht="7.95" customHeight="1">
      <c r="A7" s="9"/>
      <c r="B7" s="558"/>
      <c r="C7" s="558"/>
      <c r="D7" s="558"/>
      <c r="E7" s="558"/>
      <c r="F7" s="558"/>
      <c r="G7" s="558"/>
      <c r="H7" s="558"/>
      <c r="I7" s="558"/>
      <c r="J7" s="558"/>
      <c r="K7" s="558"/>
      <c r="L7" s="558"/>
      <c r="M7" s="558"/>
      <c r="N7" s="20"/>
      <c r="O7" s="497"/>
      <c r="P7" s="43"/>
      <c r="Q7" s="43"/>
      <c r="R7" s="43"/>
      <c r="S7" s="43"/>
      <c r="T7" s="43"/>
      <c r="U7" s="43"/>
      <c r="V7" s="43"/>
      <c r="W7" s="43"/>
      <c r="X7" s="43"/>
      <c r="Y7" s="43"/>
      <c r="Z7" s="43"/>
      <c r="AA7" s="43"/>
      <c r="AB7" s="498"/>
      <c r="AC7" s="13"/>
    </row>
    <row r="8" spans="1:29" ht="32.4" customHeight="1">
      <c r="A8" s="9"/>
      <c r="B8" s="980" t="s">
        <v>752</v>
      </c>
      <c r="C8" s="980"/>
      <c r="D8" s="980"/>
      <c r="E8" s="980"/>
      <c r="F8" s="980"/>
      <c r="G8" s="980"/>
      <c r="H8" s="980"/>
      <c r="I8" s="980"/>
      <c r="J8" s="980"/>
      <c r="K8" s="980"/>
      <c r="L8" s="980"/>
      <c r="M8" s="980"/>
      <c r="N8" s="20"/>
      <c r="O8" s="497"/>
      <c r="P8" s="43"/>
      <c r="Q8" s="43"/>
      <c r="R8" s="43"/>
      <c r="S8" s="43"/>
      <c r="T8" s="43"/>
      <c r="U8" s="43"/>
      <c r="V8" s="43"/>
      <c r="W8" s="43"/>
      <c r="X8" s="43"/>
      <c r="Y8" s="43"/>
      <c r="Z8" s="43"/>
      <c r="AA8" s="43"/>
      <c r="AB8" s="498"/>
      <c r="AC8" s="13"/>
    </row>
    <row r="9" spans="1:29" ht="60" customHeight="1">
      <c r="A9" s="9"/>
      <c r="B9" s="976" t="s">
        <v>711</v>
      </c>
      <c r="C9" s="977"/>
      <c r="D9" s="977"/>
      <c r="E9" s="977"/>
      <c r="F9" s="977"/>
      <c r="G9" s="977"/>
      <c r="H9" s="977"/>
      <c r="I9" s="977"/>
      <c r="J9" s="977"/>
      <c r="K9" s="977"/>
      <c r="L9" s="977"/>
      <c r="M9" s="978"/>
      <c r="N9" s="651"/>
      <c r="O9" s="499"/>
      <c r="P9" s="500"/>
      <c r="Q9" s="500"/>
      <c r="R9" s="500"/>
      <c r="S9" s="500"/>
      <c r="T9" s="500"/>
      <c r="U9" s="500"/>
      <c r="V9" s="500"/>
      <c r="W9" s="500"/>
      <c r="X9" s="500"/>
      <c r="Y9" s="500"/>
      <c r="Z9" s="500"/>
      <c r="AA9" s="43"/>
      <c r="AB9" s="498"/>
      <c r="AC9" s="13"/>
    </row>
    <row r="10" spans="1:29" ht="23.25" customHeight="1">
      <c r="A10" s="9"/>
      <c r="B10" s="970" t="s">
        <v>323</v>
      </c>
      <c r="C10" s="971"/>
      <c r="D10" s="971"/>
      <c r="E10" s="971"/>
      <c r="F10" s="971"/>
      <c r="G10" s="971"/>
      <c r="H10" s="971"/>
      <c r="I10" s="971"/>
      <c r="J10" s="971"/>
      <c r="K10" s="971"/>
      <c r="L10" s="971"/>
      <c r="M10" s="972"/>
      <c r="N10" s="651"/>
      <c r="O10" s="499"/>
      <c r="P10" s="500"/>
      <c r="Q10" s="500"/>
      <c r="R10" s="500"/>
      <c r="S10" s="500"/>
      <c r="T10" s="500"/>
      <c r="U10" s="500"/>
      <c r="V10" s="500"/>
      <c r="W10" s="500"/>
      <c r="X10" s="500"/>
      <c r="Y10" s="500"/>
      <c r="Z10" s="500"/>
      <c r="AA10" s="43"/>
      <c r="AB10" s="498"/>
      <c r="AC10" s="13"/>
    </row>
    <row r="11" spans="1:29" ht="23.25" customHeight="1">
      <c r="A11" s="558"/>
      <c r="B11" s="599"/>
      <c r="C11" s="973" t="s">
        <v>630</v>
      </c>
      <c r="D11" s="974"/>
      <c r="E11" s="974"/>
      <c r="F11" s="974"/>
      <c r="G11" s="974"/>
      <c r="H11" s="974"/>
      <c r="I11" s="974"/>
      <c r="J11" s="974"/>
      <c r="K11" s="974"/>
      <c r="L11" s="974"/>
      <c r="M11" s="600"/>
      <c r="N11" s="20"/>
      <c r="O11" s="497"/>
      <c r="P11" s="6"/>
      <c r="Q11" s="6"/>
      <c r="R11" s="6"/>
      <c r="S11" s="6"/>
      <c r="T11" s="6"/>
      <c r="U11" s="43"/>
      <c r="V11" s="43"/>
      <c r="W11" s="43"/>
      <c r="X11" s="43"/>
      <c r="Y11" s="43"/>
      <c r="Z11" s="43"/>
      <c r="AA11" s="43"/>
      <c r="AB11" s="498"/>
      <c r="AC11" s="13"/>
    </row>
    <row r="12" spans="1:29" ht="15.75" customHeight="1">
      <c r="A12" s="558"/>
      <c r="B12" s="975" t="s">
        <v>324</v>
      </c>
      <c r="C12" s="975"/>
      <c r="D12" s="975"/>
      <c r="E12" s="975"/>
      <c r="F12" s="975"/>
      <c r="G12" s="975"/>
      <c r="H12" s="975"/>
      <c r="I12" s="975"/>
      <c r="J12" s="975"/>
      <c r="K12" s="975"/>
      <c r="L12" s="975"/>
      <c r="M12" s="975"/>
      <c r="N12" s="20"/>
      <c r="O12" s="497"/>
      <c r="P12" s="6"/>
      <c r="Q12" s="6"/>
      <c r="R12" s="6"/>
      <c r="S12" s="6"/>
      <c r="T12" s="6"/>
      <c r="U12" s="43"/>
      <c r="V12" s="43"/>
      <c r="W12" s="43"/>
      <c r="X12" s="43"/>
      <c r="Y12" s="43"/>
      <c r="Z12" s="43"/>
      <c r="AA12" s="43"/>
      <c r="AB12" s="498"/>
      <c r="AC12" s="13"/>
    </row>
    <row r="13" spans="1:29" ht="19.5" customHeight="1">
      <c r="A13" s="558"/>
      <c r="B13" s="266" t="s">
        <v>346</v>
      </c>
      <c r="C13" s="212" t="s">
        <v>325</v>
      </c>
      <c r="E13" s="8"/>
      <c r="F13" s="8"/>
      <c r="G13" s="8"/>
      <c r="H13" s="8"/>
      <c r="I13" s="8"/>
      <c r="J13" s="8"/>
      <c r="K13" s="558"/>
      <c r="L13" s="558"/>
      <c r="M13" s="558"/>
      <c r="N13" s="20"/>
      <c r="O13" s="497"/>
      <c r="P13" s="6"/>
      <c r="Q13" s="6"/>
      <c r="R13" s="6"/>
      <c r="S13" s="6"/>
      <c r="T13" s="6"/>
      <c r="U13" s="43"/>
      <c r="V13" s="43"/>
      <c r="W13" s="43"/>
      <c r="X13" s="43"/>
      <c r="Y13" s="43"/>
      <c r="Z13" s="43"/>
      <c r="AA13" s="43"/>
      <c r="AB13" s="498"/>
      <c r="AC13" s="13"/>
    </row>
    <row r="14" spans="1:29" ht="6.75" customHeight="1">
      <c r="A14" s="558"/>
      <c r="B14" s="265"/>
      <c r="D14" s="558"/>
      <c r="E14" s="8"/>
      <c r="F14" s="8"/>
      <c r="G14" s="8"/>
      <c r="H14" s="8"/>
      <c r="I14" s="8"/>
      <c r="J14" s="8"/>
      <c r="K14" s="558"/>
      <c r="L14" s="558"/>
      <c r="M14" s="558"/>
      <c r="N14" s="20"/>
      <c r="O14" s="497"/>
      <c r="P14" s="6"/>
      <c r="Q14" s="6"/>
      <c r="R14" s="6"/>
      <c r="S14" s="6"/>
      <c r="T14" s="6"/>
      <c r="U14" s="43"/>
      <c r="V14" s="43"/>
      <c r="W14" s="43"/>
      <c r="X14" s="43"/>
      <c r="Y14" s="43"/>
      <c r="Z14" s="43"/>
      <c r="AA14" s="43"/>
      <c r="AB14" s="498"/>
      <c r="AC14" s="13"/>
    </row>
    <row r="15" spans="1:29" ht="12.6" customHeight="1">
      <c r="A15" s="558"/>
      <c r="B15" s="1021" t="s">
        <v>347</v>
      </c>
      <c r="C15" s="1020" t="s">
        <v>706</v>
      </c>
      <c r="D15" s="1020"/>
      <c r="E15" s="1020"/>
      <c r="F15" s="1020"/>
      <c r="G15" s="1020"/>
      <c r="H15" s="1020"/>
      <c r="I15" s="1020"/>
      <c r="J15" s="1020"/>
      <c r="K15" s="1020"/>
      <c r="L15" s="1020"/>
      <c r="M15" s="1020"/>
      <c r="N15" s="20"/>
      <c r="O15" s="497"/>
      <c r="P15" s="6"/>
      <c r="Q15" s="6"/>
      <c r="R15" s="6"/>
      <c r="S15" s="6"/>
      <c r="T15" s="6"/>
      <c r="U15" s="43"/>
      <c r="V15" s="43"/>
      <c r="W15" s="43"/>
      <c r="X15" s="43"/>
      <c r="Y15" s="43"/>
      <c r="Z15" s="43"/>
      <c r="AA15" s="43"/>
      <c r="AB15" s="498"/>
      <c r="AC15" s="13"/>
    </row>
    <row r="16" spans="1:29" ht="10.199999999999999" customHeight="1">
      <c r="A16" s="558"/>
      <c r="B16" s="1021"/>
      <c r="C16" s="1020"/>
      <c r="D16" s="1020"/>
      <c r="E16" s="1020"/>
      <c r="F16" s="1020"/>
      <c r="G16" s="1020"/>
      <c r="H16" s="1020"/>
      <c r="I16" s="1020"/>
      <c r="J16" s="1020"/>
      <c r="K16" s="1020"/>
      <c r="L16" s="1020"/>
      <c r="M16" s="1020"/>
      <c r="N16" s="20"/>
      <c r="O16" s="497"/>
      <c r="P16" s="6"/>
      <c r="Q16" s="6"/>
      <c r="R16" s="6"/>
      <c r="S16" s="6"/>
      <c r="T16" s="6"/>
      <c r="U16" s="43"/>
      <c r="V16" s="43"/>
      <c r="W16" s="43"/>
      <c r="X16" s="43"/>
      <c r="Y16" s="43"/>
      <c r="Z16" s="43"/>
      <c r="AA16" s="43"/>
      <c r="AB16" s="498"/>
      <c r="AC16" s="13"/>
    </row>
    <row r="17" spans="1:29" ht="4.5" customHeight="1">
      <c r="A17" s="558"/>
      <c r="B17" s="265"/>
      <c r="C17" s="558"/>
      <c r="E17" s="8"/>
      <c r="F17" s="8"/>
      <c r="G17" s="8"/>
      <c r="H17" s="8"/>
      <c r="I17" s="8"/>
      <c r="J17" s="8"/>
      <c r="K17" s="558"/>
      <c r="L17" s="558"/>
      <c r="M17" s="558"/>
      <c r="N17" s="20"/>
      <c r="O17" s="497"/>
      <c r="P17" s="6"/>
      <c r="Q17" s="6"/>
      <c r="R17" s="6"/>
      <c r="S17" s="6"/>
      <c r="T17" s="6"/>
      <c r="U17" s="43"/>
      <c r="V17" s="43"/>
      <c r="W17" s="43"/>
      <c r="X17" s="43"/>
      <c r="Y17" s="43"/>
      <c r="Z17" s="43"/>
      <c r="AA17" s="43"/>
      <c r="AB17" s="498"/>
      <c r="AC17" s="13"/>
    </row>
    <row r="18" spans="1:29" ht="15.75" customHeight="1">
      <c r="A18" s="558"/>
      <c r="B18" s="1021" t="s">
        <v>348</v>
      </c>
      <c r="C18" s="1020" t="s">
        <v>709</v>
      </c>
      <c r="D18" s="1020"/>
      <c r="E18" s="1020"/>
      <c r="F18" s="1020"/>
      <c r="G18" s="1020"/>
      <c r="H18" s="1020"/>
      <c r="I18" s="1020"/>
      <c r="J18" s="1020"/>
      <c r="K18" s="1020"/>
      <c r="L18" s="1020"/>
      <c r="M18" s="1020"/>
      <c r="N18" s="20"/>
      <c r="O18" s="497"/>
      <c r="P18" s="6"/>
      <c r="Q18" s="6"/>
      <c r="R18" s="6"/>
      <c r="S18" s="6"/>
      <c r="T18" s="6"/>
      <c r="U18" s="43"/>
      <c r="V18" s="43"/>
      <c r="W18" s="43"/>
      <c r="X18" s="43"/>
      <c r="Y18" s="43"/>
      <c r="Z18" s="43"/>
      <c r="AA18" s="43"/>
      <c r="AB18" s="498"/>
      <c r="AC18" s="13"/>
    </row>
    <row r="19" spans="1:29" ht="13.5" customHeight="1">
      <c r="A19" s="558"/>
      <c r="B19" s="1021"/>
      <c r="C19" s="1020"/>
      <c r="D19" s="1020"/>
      <c r="E19" s="1020"/>
      <c r="F19" s="1020"/>
      <c r="G19" s="1020"/>
      <c r="H19" s="1020"/>
      <c r="I19" s="1020"/>
      <c r="J19" s="1020"/>
      <c r="K19" s="1020"/>
      <c r="L19" s="1020"/>
      <c r="M19" s="1020"/>
      <c r="N19" s="20"/>
      <c r="O19" s="497"/>
      <c r="P19" s="6"/>
      <c r="Q19" s="6"/>
      <c r="R19" s="6"/>
      <c r="S19" s="6"/>
      <c r="T19" s="6"/>
      <c r="U19" s="43"/>
      <c r="V19" s="43"/>
      <c r="W19" s="43"/>
      <c r="X19" s="43"/>
      <c r="Y19" s="43"/>
      <c r="Z19" s="43"/>
      <c r="AA19" s="43"/>
      <c r="AB19" s="498"/>
      <c r="AC19" s="13"/>
    </row>
    <row r="20" spans="1:29" ht="7.5" customHeight="1">
      <c r="A20" s="558"/>
      <c r="B20" s="562"/>
      <c r="C20" s="561"/>
      <c r="E20" s="561"/>
      <c r="F20" s="561"/>
      <c r="G20" s="561"/>
      <c r="H20" s="561"/>
      <c r="I20" s="561"/>
      <c r="J20" s="561"/>
      <c r="K20" s="561"/>
      <c r="L20" s="561"/>
      <c r="M20" s="561"/>
      <c r="N20" s="20"/>
      <c r="O20" s="497"/>
      <c r="P20" s="6"/>
      <c r="Q20" s="6"/>
      <c r="R20" s="6"/>
      <c r="S20" s="6"/>
      <c r="T20" s="6"/>
      <c r="U20" s="43"/>
      <c r="V20" s="43"/>
      <c r="W20" s="43"/>
      <c r="X20" s="43"/>
      <c r="Y20" s="43"/>
      <c r="Z20" s="43"/>
      <c r="AA20" s="43"/>
      <c r="AB20" s="498"/>
      <c r="AC20" s="13"/>
    </row>
    <row r="21" spans="1:29" ht="20.25" customHeight="1">
      <c r="A21" s="558"/>
      <c r="B21" s="562" t="s">
        <v>349</v>
      </c>
      <c r="C21" s="1020" t="s">
        <v>326</v>
      </c>
      <c r="D21" s="1020"/>
      <c r="E21" s="1020"/>
      <c r="F21" s="1020"/>
      <c r="G21" s="1020"/>
      <c r="H21" s="1020"/>
      <c r="I21" s="1020"/>
      <c r="J21" s="1020"/>
      <c r="K21" s="1020"/>
      <c r="L21" s="1020"/>
      <c r="M21" s="1020"/>
      <c r="N21" s="20"/>
      <c r="O21" s="497"/>
      <c r="P21" s="6"/>
      <c r="Q21" s="6"/>
      <c r="R21" s="6"/>
      <c r="S21" s="6"/>
      <c r="T21" s="6"/>
      <c r="U21" s="43"/>
      <c r="V21" s="43"/>
      <c r="W21" s="43"/>
      <c r="X21" s="43"/>
      <c r="Y21" s="43"/>
      <c r="Z21" s="43"/>
      <c r="AA21" s="43"/>
      <c r="AB21" s="498"/>
      <c r="AC21" s="13"/>
    </row>
    <row r="22" spans="1:29" ht="20.25" customHeight="1">
      <c r="A22" s="558"/>
      <c r="B22" s="474" t="s">
        <v>619</v>
      </c>
      <c r="C22" s="964" t="s">
        <v>704</v>
      </c>
      <c r="D22" s="964"/>
      <c r="E22" s="964"/>
      <c r="F22" s="964"/>
      <c r="G22" s="964"/>
      <c r="H22" s="964"/>
      <c r="I22" s="964"/>
      <c r="J22" s="964"/>
      <c r="K22" s="964"/>
      <c r="L22" s="964"/>
      <c r="M22" s="964"/>
      <c r="N22" s="20"/>
      <c r="O22" s="497"/>
      <c r="P22" s="6"/>
      <c r="Q22" s="6"/>
      <c r="R22" s="6"/>
      <c r="S22" s="6"/>
      <c r="T22" s="6"/>
      <c r="U22" s="43"/>
      <c r="V22" s="43"/>
      <c r="W22" s="43"/>
      <c r="X22" s="43"/>
      <c r="Y22" s="43"/>
      <c r="Z22" s="43"/>
      <c r="AA22" s="43"/>
      <c r="AB22" s="498"/>
      <c r="AC22" s="13"/>
    </row>
    <row r="23" spans="1:29" ht="20.399999999999999" customHeight="1">
      <c r="A23" s="558"/>
      <c r="B23" s="601" t="s">
        <v>708</v>
      </c>
      <c r="C23" s="1019" t="s">
        <v>718</v>
      </c>
      <c r="D23" s="1019"/>
      <c r="E23" s="1019"/>
      <c r="F23" s="1019"/>
      <c r="G23" s="1019"/>
      <c r="H23" s="1019"/>
      <c r="I23" s="1019"/>
      <c r="J23" s="1019"/>
      <c r="K23" s="1019"/>
      <c r="L23" s="1018" t="s">
        <v>705</v>
      </c>
      <c r="M23" s="1018"/>
      <c r="N23" s="652"/>
      <c r="O23" s="497"/>
      <c r="P23" s="6"/>
      <c r="Q23" s="6"/>
      <c r="R23" s="6"/>
      <c r="S23" s="6"/>
      <c r="T23" s="6"/>
      <c r="U23" s="43"/>
      <c r="V23" s="43"/>
      <c r="W23" s="43"/>
      <c r="X23" s="43"/>
      <c r="Y23" s="43"/>
      <c r="Z23" s="43"/>
      <c r="AA23" s="43"/>
      <c r="AB23" s="498"/>
      <c r="AC23" s="13"/>
    </row>
    <row r="24" spans="1:29" ht="30.6" customHeight="1" thickBot="1">
      <c r="B24" s="1017" t="s">
        <v>687</v>
      </c>
      <c r="C24" s="1017"/>
      <c r="D24" s="1017"/>
      <c r="E24" s="1017"/>
      <c r="F24" s="1017"/>
      <c r="G24" s="1017"/>
      <c r="H24" s="1017"/>
      <c r="I24" s="1017"/>
      <c r="J24" s="1017"/>
      <c r="K24" s="1017"/>
      <c r="L24" s="1017"/>
      <c r="N24" s="20"/>
      <c r="O24" s="501"/>
      <c r="P24" s="502"/>
      <c r="Q24" s="502"/>
      <c r="R24" s="502"/>
      <c r="S24" s="502"/>
      <c r="T24" s="502"/>
      <c r="U24" s="503"/>
      <c r="V24" s="503"/>
      <c r="W24" s="503"/>
      <c r="X24" s="503"/>
      <c r="Y24" s="503"/>
      <c r="Z24" s="503"/>
      <c r="AA24" s="503"/>
      <c r="AB24" s="504"/>
      <c r="AC24" s="13"/>
    </row>
    <row r="25" spans="1:29" ht="43.5" customHeight="1">
      <c r="A25" s="33"/>
      <c r="B25" s="982" t="s">
        <v>42</v>
      </c>
      <c r="C25" s="983"/>
      <c r="D25" s="153" t="s">
        <v>120</v>
      </c>
      <c r="E25" s="986" t="s">
        <v>523</v>
      </c>
      <c r="F25" s="987"/>
      <c r="G25" s="1015" t="s">
        <v>41</v>
      </c>
      <c r="H25" s="1015"/>
      <c r="I25" s="1015"/>
      <c r="J25" s="1015"/>
      <c r="K25" s="1016"/>
      <c r="L25" s="1013" t="s">
        <v>550</v>
      </c>
      <c r="N25" s="20"/>
      <c r="O25" s="558"/>
      <c r="P25" s="558"/>
      <c r="Q25" s="558"/>
      <c r="R25" s="558"/>
      <c r="S25" s="558"/>
      <c r="T25" s="558"/>
      <c r="U25" s="13"/>
      <c r="V25" s="13"/>
      <c r="W25" s="13"/>
      <c r="X25" s="13"/>
      <c r="Y25" s="13"/>
      <c r="Z25" s="13"/>
      <c r="AA25" s="13"/>
      <c r="AB25" s="13"/>
      <c r="AC25" s="13"/>
    </row>
    <row r="26" spans="1:29" ht="13.8">
      <c r="A26" s="40"/>
      <c r="B26" s="314"/>
      <c r="C26" s="315"/>
      <c r="D26" s="315"/>
      <c r="E26" s="315"/>
      <c r="F26" s="378"/>
      <c r="G26" s="152" t="s">
        <v>35</v>
      </c>
      <c r="H26" s="80" t="s">
        <v>36</v>
      </c>
      <c r="I26" s="80" t="s">
        <v>37</v>
      </c>
      <c r="J26" s="80" t="s">
        <v>38</v>
      </c>
      <c r="K26" s="142" t="s">
        <v>39</v>
      </c>
      <c r="L26" s="1014"/>
      <c r="N26" s="20"/>
      <c r="O26" s="646"/>
      <c r="P26" s="646"/>
      <c r="Q26" s="646"/>
      <c r="R26" s="646"/>
      <c r="S26" s="646"/>
      <c r="T26" s="646"/>
    </row>
    <row r="27" spans="1:29" ht="24" customHeight="1">
      <c r="A27" s="33"/>
      <c r="B27" s="984" t="s">
        <v>643</v>
      </c>
      <c r="C27" s="985"/>
      <c r="D27" s="556"/>
      <c r="E27" s="718"/>
      <c r="F27" s="981"/>
      <c r="G27" s="151"/>
      <c r="H27" s="151"/>
      <c r="I27" s="151"/>
      <c r="J27" s="151"/>
      <c r="K27" s="151"/>
      <c r="L27" s="381">
        <f>SUM(G27:K27)</f>
        <v>0</v>
      </c>
      <c r="O27" s="648"/>
      <c r="P27" s="646"/>
      <c r="R27" s="646"/>
      <c r="S27" s="646"/>
      <c r="T27" s="646"/>
    </row>
    <row r="28" spans="1:29" ht="24" customHeight="1">
      <c r="A28" s="33"/>
      <c r="B28" s="984" t="s">
        <v>40</v>
      </c>
      <c r="C28" s="985"/>
      <c r="D28" s="556"/>
      <c r="E28" s="718"/>
      <c r="F28" s="981"/>
      <c r="G28" s="151"/>
      <c r="H28" s="151"/>
      <c r="I28" s="151"/>
      <c r="J28" s="151"/>
      <c r="K28" s="151"/>
      <c r="L28" s="381">
        <f t="shared" ref="L28:L37" si="0">SUM(G28:K28)</f>
        <v>0</v>
      </c>
      <c r="N28" s="20"/>
      <c r="P28" s="646"/>
      <c r="R28" s="646"/>
      <c r="S28" s="646"/>
      <c r="T28" s="646"/>
    </row>
    <row r="29" spans="1:29" ht="24" customHeight="1">
      <c r="A29" s="33"/>
      <c r="B29" s="984" t="s">
        <v>107</v>
      </c>
      <c r="C29" s="985"/>
      <c r="D29" s="556"/>
      <c r="E29" s="718"/>
      <c r="F29" s="981"/>
      <c r="G29" s="151"/>
      <c r="H29" s="151"/>
      <c r="I29" s="151"/>
      <c r="J29" s="151"/>
      <c r="K29" s="151"/>
      <c r="L29" s="381">
        <f t="shared" si="0"/>
        <v>0</v>
      </c>
      <c r="N29" s="20"/>
    </row>
    <row r="30" spans="1:29" ht="24" customHeight="1">
      <c r="A30" s="33"/>
      <c r="B30" s="984" t="s">
        <v>118</v>
      </c>
      <c r="C30" s="985"/>
      <c r="D30" s="556"/>
      <c r="E30" s="718"/>
      <c r="F30" s="981"/>
      <c r="G30" s="151"/>
      <c r="H30" s="151"/>
      <c r="I30" s="151"/>
      <c r="J30" s="151"/>
      <c r="K30" s="151"/>
      <c r="L30" s="381">
        <f t="shared" si="0"/>
        <v>0</v>
      </c>
      <c r="N30" s="645"/>
    </row>
    <row r="31" spans="1:29" ht="24" customHeight="1">
      <c r="A31" s="33"/>
      <c r="B31" s="984" t="s">
        <v>24</v>
      </c>
      <c r="C31" s="985"/>
      <c r="D31" s="330"/>
      <c r="E31" s="718"/>
      <c r="F31" s="981"/>
      <c r="G31" s="151"/>
      <c r="H31" s="151"/>
      <c r="I31" s="151"/>
      <c r="J31" s="151"/>
      <c r="K31" s="151"/>
      <c r="L31" s="381">
        <f t="shared" si="0"/>
        <v>0</v>
      </c>
      <c r="N31" s="645"/>
    </row>
    <row r="32" spans="1:29" ht="24" customHeight="1">
      <c r="A32" s="33"/>
      <c r="B32" s="984" t="s">
        <v>25</v>
      </c>
      <c r="C32" s="985"/>
      <c r="D32" s="330"/>
      <c r="E32" s="718"/>
      <c r="F32" s="981"/>
      <c r="G32" s="151"/>
      <c r="H32" s="151"/>
      <c r="I32" s="151"/>
      <c r="J32" s="151"/>
      <c r="K32" s="151"/>
      <c r="L32" s="381">
        <f t="shared" si="0"/>
        <v>0</v>
      </c>
      <c r="M32" s="65"/>
      <c r="N32" s="20"/>
      <c r="P32" s="646"/>
    </row>
    <row r="33" spans="1:18" ht="24" customHeight="1">
      <c r="A33" s="33"/>
      <c r="B33" s="560" t="s">
        <v>119</v>
      </c>
      <c r="C33" s="559"/>
      <c r="D33" s="330"/>
      <c r="E33" s="718"/>
      <c r="F33" s="981"/>
      <c r="G33" s="151"/>
      <c r="H33" s="151"/>
      <c r="I33" s="151"/>
      <c r="J33" s="151"/>
      <c r="K33" s="151"/>
      <c r="L33" s="381">
        <f t="shared" si="0"/>
        <v>0</v>
      </c>
      <c r="M33" s="65"/>
      <c r="N33" s="20"/>
      <c r="P33" s="646"/>
    </row>
    <row r="34" spans="1:18" ht="31.2" customHeight="1">
      <c r="A34" s="40"/>
      <c r="B34" s="998" t="s">
        <v>563</v>
      </c>
      <c r="C34" s="999"/>
      <c r="D34" s="330"/>
      <c r="E34" s="720"/>
      <c r="F34" s="1000"/>
      <c r="G34" s="151"/>
      <c r="H34" s="151"/>
      <c r="I34" s="151"/>
      <c r="J34" s="151"/>
      <c r="K34" s="151"/>
      <c r="L34" s="381">
        <f t="shared" si="0"/>
        <v>0</v>
      </c>
    </row>
    <row r="35" spans="1:18" ht="24.6" customHeight="1">
      <c r="A35" s="33"/>
      <c r="B35" s="989" t="s">
        <v>543</v>
      </c>
      <c r="C35" s="990"/>
      <c r="D35" s="330"/>
      <c r="E35" s="718"/>
      <c r="F35" s="981"/>
      <c r="G35" s="151"/>
      <c r="H35" s="91"/>
      <c r="I35" s="91"/>
      <c r="J35" s="91"/>
      <c r="K35" s="143"/>
      <c r="L35" s="381">
        <f t="shared" si="0"/>
        <v>0</v>
      </c>
      <c r="O35" s="649"/>
    </row>
    <row r="36" spans="1:18" ht="20.399999999999999" customHeight="1">
      <c r="A36" s="33"/>
      <c r="B36" s="984" t="s">
        <v>43</v>
      </c>
      <c r="C36" s="991"/>
      <c r="D36" s="991"/>
      <c r="E36" s="991"/>
      <c r="F36" s="992"/>
      <c r="G36" s="376">
        <f t="shared" ref="G36:L36" si="1">SUM(G27:G35)</f>
        <v>0</v>
      </c>
      <c r="H36" s="141">
        <f t="shared" si="1"/>
        <v>0</v>
      </c>
      <c r="I36" s="141">
        <f t="shared" si="1"/>
        <v>0</v>
      </c>
      <c r="J36" s="141">
        <f t="shared" si="1"/>
        <v>0</v>
      </c>
      <c r="K36" s="144">
        <f t="shared" si="1"/>
        <v>0</v>
      </c>
      <c r="L36" s="379">
        <f t="shared" si="1"/>
        <v>0</v>
      </c>
      <c r="P36" s="647" t="s">
        <v>538</v>
      </c>
      <c r="R36" s="647" t="s">
        <v>539</v>
      </c>
    </row>
    <row r="37" spans="1:18" ht="20.399999999999999" customHeight="1" thickBot="1">
      <c r="A37" s="33"/>
      <c r="B37" s="993" t="s">
        <v>279</v>
      </c>
      <c r="C37" s="994"/>
      <c r="D37" s="994"/>
      <c r="E37" s="994"/>
      <c r="F37" s="995"/>
      <c r="G37" s="377">
        <f>ROUNDUP(G36,0)</f>
        <v>0</v>
      </c>
      <c r="H37" s="145">
        <f>ROUNDUP(H36,0)</f>
        <v>0</v>
      </c>
      <c r="I37" s="145">
        <f>ROUNDUP(I36,0)</f>
        <v>0</v>
      </c>
      <c r="J37" s="145">
        <f>ROUNDUP(J36,0)</f>
        <v>0</v>
      </c>
      <c r="K37" s="146">
        <f>ROUNDUP(K36,0)</f>
        <v>0</v>
      </c>
      <c r="L37" s="380">
        <f t="shared" si="0"/>
        <v>0</v>
      </c>
      <c r="P37" s="650">
        <f>COUNTIF(E27:F35,"Owner")</f>
        <v>0</v>
      </c>
      <c r="R37" s="650">
        <f>COUNTIF(E27:F35,"Tenant")</f>
        <v>0</v>
      </c>
    </row>
    <row r="38" spans="1:18" ht="9.75" customHeight="1" thickBot="1"/>
    <row r="39" spans="1:18" ht="21.6" customHeight="1" thickBot="1">
      <c r="B39" s="996" t="s">
        <v>556</v>
      </c>
      <c r="C39" s="996"/>
      <c r="D39" s="996"/>
      <c r="E39" s="996"/>
      <c r="F39" s="996"/>
      <c r="G39" s="353">
        <f>SUMIFS(G$27:G$35,$E$27:$E$35,"Tenant")</f>
        <v>0</v>
      </c>
      <c r="H39" s="354">
        <f>SUMIFS(H$27:H$35,$E$27:$E$35,"Tenant")</f>
        <v>0</v>
      </c>
      <c r="I39" s="354">
        <f>SUMIFS(I$27:I$35,$E$27:$E$35,"Tenant")</f>
        <v>0</v>
      </c>
      <c r="J39" s="354">
        <f>SUMIFS(J$27:J$35,$E$27:$E$35,"Tenant")</f>
        <v>0</v>
      </c>
      <c r="K39" s="355">
        <f>SUMIFS(K$27:K$35,$E$27:$E$35,"Tenant")</f>
        <v>0</v>
      </c>
    </row>
    <row r="40" spans="1:18" ht="14.4" thickBot="1">
      <c r="I40" s="65"/>
      <c r="J40" s="65"/>
      <c r="K40" s="65"/>
      <c r="L40" s="65"/>
      <c r="M40" s="65"/>
    </row>
    <row r="41" spans="1:18" ht="21.6" customHeight="1" thickBot="1">
      <c r="D41" s="1001" t="s">
        <v>555</v>
      </c>
      <c r="E41" s="1001"/>
      <c r="F41" s="1002"/>
      <c r="G41" s="353">
        <f>SUMIFS(G$27:G$35,$E$27:$E$35,"Owner")</f>
        <v>0</v>
      </c>
      <c r="H41" s="354">
        <f>SUMIFS(H$27:H$35,$E$27:$E$35,"Owner")</f>
        <v>0</v>
      </c>
      <c r="I41" s="354">
        <f>SUMIFS(I$27:I$35,$E$27:$E$35,"Owner")</f>
        <v>0</v>
      </c>
      <c r="J41" s="354">
        <f>SUMIFS(J$27:J$35,$E$27:$E$35,"Owner")</f>
        <v>0</v>
      </c>
      <c r="K41" s="355">
        <f>SUMIFS(K$27:K$35,$E$27:$E$35,"Owner")</f>
        <v>0</v>
      </c>
    </row>
    <row r="42" spans="1:18" ht="14.4">
      <c r="B42" s="65"/>
      <c r="C42" s="427"/>
      <c r="D42" s="427"/>
      <c r="E42" s="427"/>
      <c r="F42" s="427"/>
    </row>
    <row r="43" spans="1:18" ht="13.8">
      <c r="C43" s="428"/>
    </row>
    <row r="44" spans="1:18" ht="12.75" customHeight="1">
      <c r="C44" s="442"/>
      <c r="D44" s="997" t="s">
        <v>762</v>
      </c>
      <c r="E44" s="997"/>
      <c r="F44" s="997"/>
      <c r="G44" s="997"/>
      <c r="H44" s="997"/>
      <c r="I44" s="997"/>
      <c r="J44" s="997"/>
      <c r="K44" s="997"/>
      <c r="L44" s="442"/>
      <c r="M44" s="442"/>
    </row>
    <row r="45" spans="1:18" ht="13.8">
      <c r="B45" s="204"/>
      <c r="C45" s="390"/>
      <c r="D45" s="997"/>
      <c r="E45" s="997"/>
      <c r="F45" s="997"/>
      <c r="G45" s="997"/>
      <c r="H45" s="997"/>
      <c r="I45" s="997"/>
      <c r="J45" s="997"/>
      <c r="K45" s="997"/>
    </row>
    <row r="46" spans="1:18" ht="13.8">
      <c r="B46" s="204"/>
      <c r="D46" s="997"/>
      <c r="E46" s="997"/>
      <c r="F46" s="997"/>
      <c r="G46" s="997"/>
      <c r="H46" s="997"/>
      <c r="I46" s="997"/>
      <c r="J46" s="997"/>
      <c r="K46" s="997"/>
    </row>
    <row r="47" spans="1:18" ht="12.75" customHeight="1"/>
    <row r="48" spans="1:18" ht="12.75" customHeight="1"/>
    <row r="49" spans="1:13" ht="12.75" customHeight="1"/>
    <row r="50" spans="1:13" ht="12.75" customHeight="1"/>
    <row r="51" spans="1:13" ht="14.4" thickBot="1">
      <c r="A51" s="30"/>
      <c r="B51" s="30"/>
      <c r="C51" s="30"/>
      <c r="D51" s="30"/>
      <c r="E51" s="30"/>
      <c r="F51" s="30"/>
      <c r="G51" s="30"/>
      <c r="H51" s="30"/>
      <c r="I51" s="30"/>
      <c r="J51" s="30"/>
      <c r="K51" s="30"/>
      <c r="L51" s="30"/>
      <c r="M51" s="30"/>
    </row>
    <row r="52" spans="1:13" ht="14.4" thickTop="1">
      <c r="A52" s="988">
        <f ca="1">NOW()</f>
        <v>46076.352089120373</v>
      </c>
      <c r="B52" s="988"/>
      <c r="C52" s="988"/>
      <c r="G52" s="847" t="str">
        <f>'1'!J74</f>
        <v>Published: 02/23/2026</v>
      </c>
      <c r="H52" s="847"/>
      <c r="I52" s="847"/>
      <c r="M52" s="41" t="s">
        <v>729</v>
      </c>
    </row>
    <row r="53" spans="1:13" ht="12.75" customHeight="1"/>
  </sheetData>
  <sheetProtection algorithmName="SHA-512" hashValue="+WLTahOHI+NT4DXD0WGqzNT6njuivqbs8LC/hT75GZ+YQ7BFh0r02r+Kt0fSJdxguMyl129bzMlkTC1nQJ3ywQ==" saltValue="GkSS21Un77AvcAavphvbAw==" spinCount="100000" sheet="1" objects="1" scenarios="1"/>
  <mergeCells count="46">
    <mergeCell ref="C21:M21"/>
    <mergeCell ref="A2:D2"/>
    <mergeCell ref="A4:M4"/>
    <mergeCell ref="O4:AB6"/>
    <mergeCell ref="B9:M9"/>
    <mergeCell ref="B10:M10"/>
    <mergeCell ref="C11:L11"/>
    <mergeCell ref="B12:M12"/>
    <mergeCell ref="B15:B16"/>
    <mergeCell ref="C15:M16"/>
    <mergeCell ref="B18:B19"/>
    <mergeCell ref="C18:M19"/>
    <mergeCell ref="Q1:AA2"/>
    <mergeCell ref="B8:M8"/>
    <mergeCell ref="C22:M22"/>
    <mergeCell ref="B24:L24"/>
    <mergeCell ref="B25:C25"/>
    <mergeCell ref="E25:F25"/>
    <mergeCell ref="G25:K25"/>
    <mergeCell ref="L25:L26"/>
    <mergeCell ref="L23:M23"/>
    <mergeCell ref="C23:K23"/>
    <mergeCell ref="B27:C27"/>
    <mergeCell ref="E27:F27"/>
    <mergeCell ref="B28:C28"/>
    <mergeCell ref="E28:F28"/>
    <mergeCell ref="B29:C29"/>
    <mergeCell ref="E29:F29"/>
    <mergeCell ref="B36:F36"/>
    <mergeCell ref="B30:C30"/>
    <mergeCell ref="E30:F30"/>
    <mergeCell ref="B31:C31"/>
    <mergeCell ref="E31:F31"/>
    <mergeCell ref="B32:C32"/>
    <mergeCell ref="E32:F32"/>
    <mergeCell ref="E33:F33"/>
    <mergeCell ref="B34:C34"/>
    <mergeCell ref="E34:F34"/>
    <mergeCell ref="B35:C35"/>
    <mergeCell ref="E35:F35"/>
    <mergeCell ref="B37:F37"/>
    <mergeCell ref="B39:F39"/>
    <mergeCell ref="D41:F41"/>
    <mergeCell ref="D44:K46"/>
    <mergeCell ref="A52:C52"/>
    <mergeCell ref="G52:I52"/>
  </mergeCells>
  <dataValidations count="2">
    <dataValidation type="list" allowBlank="1" showInputMessage="1" showErrorMessage="1" sqref="E27:F35" xr:uid="{EE9EE8ED-7498-468C-91DF-C90497BB3A5B}">
      <formula1>"Owner, Tenant"</formula1>
    </dataValidation>
    <dataValidation type="list" allowBlank="1" showInputMessage="1" showErrorMessage="1" sqref="D27:D30" xr:uid="{2B86620E-FDA2-4083-B371-EA7D839A6111}">
      <formula1>"Gas,Electric,Oil"</formula1>
    </dataValidation>
  </dataValidations>
  <hyperlinks>
    <hyperlink ref="C11:L11" r:id="rId1" display="https://schousing.com/Home/UtilityAllowances" xr:uid="{4B8C31F5-372E-4285-8945-0CD127A7BAC6}"/>
    <hyperlink ref="C11" r:id="rId2" xr:uid="{D0A60DFF-95DF-4F10-A5BE-514736806887}"/>
  </hyperlinks>
  <pageMargins left="0.47" right="0.28000000000000003" top="0.48" bottom="0.46" header="0.39" footer="0.38"/>
  <pageSetup scale="81"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D820-7015-4AEA-A7C2-A4C6B74F829A}">
  <sheetPr codeName="Sheet7">
    <pageSetUpPr fitToPage="1"/>
  </sheetPr>
  <dimension ref="A1:AC52"/>
  <sheetViews>
    <sheetView showGridLines="0" zoomScaleNormal="100" workbookViewId="0"/>
  </sheetViews>
  <sheetFormatPr defaultColWidth="0" defaultRowHeight="12.75" customHeight="1" zeroHeight="1"/>
  <cols>
    <col min="1" max="1" width="3.5546875" customWidth="1"/>
    <col min="2" max="2" width="9.109375" customWidth="1"/>
    <col min="3" max="3" width="12.109375" customWidth="1"/>
    <col min="4" max="4" width="9.109375" customWidth="1"/>
    <col min="5" max="5" width="9" customWidth="1"/>
    <col min="6" max="6" width="6.5546875" customWidth="1"/>
    <col min="7" max="7" width="8.88671875" customWidth="1"/>
    <col min="8" max="8" width="8.33203125" customWidth="1"/>
    <col min="9" max="13" width="10.6640625" customWidth="1"/>
    <col min="14" max="14" width="2.109375" customWidth="1"/>
    <col min="15" max="28" width="9.109375" customWidth="1"/>
    <col min="29" max="29" width="5.44140625" customWidth="1"/>
    <col min="30" max="16384" width="9.109375" hidden="1"/>
  </cols>
  <sheetData>
    <row r="1" spans="1:29" ht="15" customHeight="1">
      <c r="A1" s="13"/>
      <c r="B1" s="13"/>
      <c r="C1" s="13"/>
      <c r="D1" s="13"/>
      <c r="E1" s="13"/>
      <c r="F1" s="598"/>
      <c r="G1" s="65"/>
      <c r="H1" s="65"/>
      <c r="I1" s="65"/>
      <c r="J1" s="65"/>
      <c r="K1" s="65"/>
      <c r="L1" s="13"/>
      <c r="M1" s="13"/>
      <c r="N1" s="65"/>
      <c r="O1" s="13"/>
      <c r="P1" s="13"/>
      <c r="Q1" s="954" t="s">
        <v>703</v>
      </c>
      <c r="R1" s="954"/>
      <c r="S1" s="954"/>
      <c r="T1" s="954"/>
      <c r="U1" s="954"/>
      <c r="V1" s="954"/>
      <c r="W1" s="954"/>
      <c r="X1" s="954"/>
      <c r="Y1" s="954"/>
      <c r="Z1" s="954"/>
      <c r="AA1" s="954"/>
      <c r="AB1" s="13"/>
      <c r="AC1" s="13"/>
    </row>
    <row r="2" spans="1:29" ht="13.8">
      <c r="A2" s="965" t="str">
        <f>IF('1'!K4="","Application Name-From Page 1",'1'!K4)</f>
        <v>Application Name-From Page 1</v>
      </c>
      <c r="B2" s="965"/>
      <c r="C2" s="965"/>
      <c r="D2" s="965"/>
      <c r="E2" s="173"/>
      <c r="F2" s="173"/>
      <c r="G2" s="173"/>
      <c r="H2" s="173"/>
      <c r="I2" s="173"/>
      <c r="J2" s="13"/>
      <c r="K2" s="13"/>
      <c r="L2" s="13"/>
      <c r="M2" s="13"/>
      <c r="N2" s="65"/>
      <c r="O2" s="13"/>
      <c r="P2" s="13"/>
      <c r="Q2" s="954"/>
      <c r="R2" s="954"/>
      <c r="S2" s="954"/>
      <c r="T2" s="954"/>
      <c r="U2" s="954"/>
      <c r="V2" s="954"/>
      <c r="W2" s="954"/>
      <c r="X2" s="954"/>
      <c r="Y2" s="954"/>
      <c r="Z2" s="954"/>
      <c r="AA2" s="954"/>
      <c r="AB2" s="13"/>
      <c r="AC2" s="13"/>
    </row>
    <row r="3" spans="1:29" ht="6" customHeight="1" thickBot="1">
      <c r="A3" s="13"/>
      <c r="B3" s="13"/>
      <c r="C3" s="13"/>
      <c r="D3" s="13"/>
      <c r="E3" s="13"/>
      <c r="F3" s="13"/>
      <c r="G3" s="13"/>
      <c r="H3" s="13"/>
      <c r="I3" s="13"/>
      <c r="J3" s="13"/>
      <c r="K3" s="13"/>
      <c r="L3" s="13"/>
      <c r="M3" s="13"/>
      <c r="N3" s="65"/>
      <c r="O3" s="13"/>
      <c r="P3" s="13"/>
      <c r="Q3" s="13"/>
      <c r="R3" s="13"/>
      <c r="S3" s="13"/>
      <c r="T3" s="13"/>
      <c r="U3" s="13"/>
      <c r="V3" s="13"/>
      <c r="W3" s="13"/>
      <c r="X3" s="13"/>
      <c r="Y3" s="13"/>
      <c r="Z3" s="13"/>
      <c r="AA3" s="13"/>
      <c r="AB3" s="13"/>
      <c r="AC3" s="13"/>
    </row>
    <row r="4" spans="1:29" ht="19.5" customHeight="1">
      <c r="A4" s="966" t="s">
        <v>101</v>
      </c>
      <c r="B4" s="967"/>
      <c r="C4" s="967"/>
      <c r="D4" s="967"/>
      <c r="E4" s="967"/>
      <c r="F4" s="967"/>
      <c r="G4" s="967"/>
      <c r="H4" s="967"/>
      <c r="I4" s="967"/>
      <c r="J4" s="967"/>
      <c r="K4" s="967"/>
      <c r="L4" s="967"/>
      <c r="M4" s="968"/>
      <c r="N4" s="65"/>
      <c r="O4" s="1003" t="s">
        <v>645</v>
      </c>
      <c r="P4" s="1004"/>
      <c r="Q4" s="1004"/>
      <c r="R4" s="1004"/>
      <c r="S4" s="1004"/>
      <c r="T4" s="1004"/>
      <c r="U4" s="1004"/>
      <c r="V4" s="1004"/>
      <c r="W4" s="1004"/>
      <c r="X4" s="1004"/>
      <c r="Y4" s="1004"/>
      <c r="Z4" s="1004"/>
      <c r="AA4" s="1004"/>
      <c r="AB4" s="1005"/>
      <c r="AC4" s="13"/>
    </row>
    <row r="5" spans="1:29" ht="12" customHeight="1">
      <c r="A5" s="533"/>
      <c r="B5" s="533"/>
      <c r="C5" s="533"/>
      <c r="D5" s="533"/>
      <c r="E5" s="533"/>
      <c r="F5" s="533"/>
      <c r="G5" s="533"/>
      <c r="H5" s="533"/>
      <c r="I5" s="533"/>
      <c r="J5" s="533"/>
      <c r="K5" s="533"/>
      <c r="L5" s="533"/>
      <c r="M5" s="533"/>
      <c r="N5" s="20"/>
      <c r="O5" s="1006"/>
      <c r="P5" s="1007"/>
      <c r="Q5" s="1007"/>
      <c r="R5" s="1007"/>
      <c r="S5" s="1007"/>
      <c r="T5" s="1007"/>
      <c r="U5" s="1007"/>
      <c r="V5" s="1007"/>
      <c r="W5" s="1007"/>
      <c r="X5" s="1007"/>
      <c r="Y5" s="1007"/>
      <c r="Z5" s="1007"/>
      <c r="AA5" s="1007"/>
      <c r="AB5" s="1008"/>
      <c r="AC5" s="13"/>
    </row>
    <row r="6" spans="1:29" ht="18" customHeight="1" thickBot="1">
      <c r="A6" s="131"/>
      <c r="B6" s="133" t="s">
        <v>719</v>
      </c>
      <c r="C6" s="131"/>
      <c r="D6" s="131"/>
      <c r="E6" s="456"/>
      <c r="F6" s="132"/>
      <c r="G6" s="534"/>
      <c r="H6" s="534"/>
      <c r="I6" s="534"/>
      <c r="J6" s="534"/>
      <c r="K6" s="534"/>
      <c r="L6" s="147"/>
      <c r="M6" s="533"/>
      <c r="N6" s="20"/>
      <c r="O6" s="1009"/>
      <c r="P6" s="1010"/>
      <c r="Q6" s="1010"/>
      <c r="R6" s="1010"/>
      <c r="S6" s="1010"/>
      <c r="T6" s="1010"/>
      <c r="U6" s="1010"/>
      <c r="V6" s="1010"/>
      <c r="W6" s="1010"/>
      <c r="X6" s="1010"/>
      <c r="Y6" s="1010"/>
      <c r="Z6" s="1010"/>
      <c r="AA6" s="1010"/>
      <c r="AB6" s="1011"/>
      <c r="AC6" s="13"/>
    </row>
    <row r="7" spans="1:29" ht="40.950000000000003" customHeight="1">
      <c r="A7" s="9"/>
      <c r="B7" s="980" t="s">
        <v>752</v>
      </c>
      <c r="C7" s="980"/>
      <c r="D7" s="980"/>
      <c r="E7" s="980"/>
      <c r="F7" s="980"/>
      <c r="G7" s="980"/>
      <c r="H7" s="980"/>
      <c r="I7" s="980"/>
      <c r="J7" s="980"/>
      <c r="K7" s="980"/>
      <c r="L7" s="980"/>
      <c r="M7" s="980"/>
      <c r="N7" s="20"/>
      <c r="O7" s="497"/>
      <c r="P7" s="43"/>
      <c r="Q7" s="43"/>
      <c r="R7" s="43"/>
      <c r="S7" s="43"/>
      <c r="T7" s="43"/>
      <c r="U7" s="43"/>
      <c r="V7" s="43"/>
      <c r="W7" s="43"/>
      <c r="X7" s="43"/>
      <c r="Y7" s="43"/>
      <c r="Z7" s="43"/>
      <c r="AA7" s="43"/>
      <c r="AB7" s="498"/>
      <c r="AC7" s="13"/>
    </row>
    <row r="8" spans="1:29" ht="61.2" customHeight="1">
      <c r="A8" s="9"/>
      <c r="B8" s="976" t="s">
        <v>711</v>
      </c>
      <c r="C8" s="977"/>
      <c r="D8" s="977"/>
      <c r="E8" s="977"/>
      <c r="F8" s="977"/>
      <c r="G8" s="977"/>
      <c r="H8" s="977"/>
      <c r="I8" s="977"/>
      <c r="J8" s="977"/>
      <c r="K8" s="977"/>
      <c r="L8" s="977"/>
      <c r="M8" s="978"/>
      <c r="N8" s="651"/>
      <c r="O8" s="499"/>
      <c r="P8" s="500"/>
      <c r="Q8" s="500"/>
      <c r="R8" s="500"/>
      <c r="S8" s="500"/>
      <c r="T8" s="500"/>
      <c r="U8" s="500"/>
      <c r="V8" s="500"/>
      <c r="W8" s="500"/>
      <c r="X8" s="500"/>
      <c r="Y8" s="500"/>
      <c r="Z8" s="500"/>
      <c r="AA8" s="43"/>
      <c r="AB8" s="498"/>
      <c r="AC8" s="13"/>
    </row>
    <row r="9" spans="1:29" ht="23.25" customHeight="1">
      <c r="A9" s="9"/>
      <c r="B9" s="1023" t="s">
        <v>323</v>
      </c>
      <c r="C9" s="1024"/>
      <c r="D9" s="1024"/>
      <c r="E9" s="1024"/>
      <c r="F9" s="1024"/>
      <c r="G9" s="1024"/>
      <c r="H9" s="1024"/>
      <c r="I9" s="1024"/>
      <c r="J9" s="1024"/>
      <c r="K9" s="1024"/>
      <c r="L9" s="1024"/>
      <c r="M9" s="1025"/>
      <c r="N9" s="651"/>
      <c r="O9" s="499"/>
      <c r="P9" s="500"/>
      <c r="Q9" s="500"/>
      <c r="R9" s="500"/>
      <c r="S9" s="500"/>
      <c r="T9" s="500"/>
      <c r="U9" s="500"/>
      <c r="V9" s="500"/>
      <c r="W9" s="500"/>
      <c r="X9" s="500"/>
      <c r="Y9" s="500"/>
      <c r="Z9" s="500"/>
      <c r="AA9" s="43"/>
      <c r="AB9" s="498"/>
      <c r="AC9" s="13"/>
    </row>
    <row r="10" spans="1:29" ht="23.25" customHeight="1">
      <c r="A10" s="533"/>
      <c r="B10" s="599"/>
      <c r="C10" s="973" t="s">
        <v>630</v>
      </c>
      <c r="D10" s="974"/>
      <c r="E10" s="974"/>
      <c r="F10" s="974"/>
      <c r="G10" s="974"/>
      <c r="H10" s="974"/>
      <c r="I10" s="974"/>
      <c r="J10" s="974"/>
      <c r="K10" s="974"/>
      <c r="L10" s="974"/>
      <c r="M10" s="600"/>
      <c r="N10" s="20"/>
      <c r="O10" s="497"/>
      <c r="P10" s="6"/>
      <c r="Q10" s="6"/>
      <c r="R10" s="6"/>
      <c r="S10" s="6"/>
      <c r="T10" s="6"/>
      <c r="U10" s="43"/>
      <c r="V10" s="43"/>
      <c r="W10" s="43"/>
      <c r="X10" s="43"/>
      <c r="Y10" s="43"/>
      <c r="Z10" s="43"/>
      <c r="AA10" s="43"/>
      <c r="AB10" s="498"/>
      <c r="AC10" s="13"/>
    </row>
    <row r="11" spans="1:29" ht="15.75" customHeight="1">
      <c r="A11" s="533"/>
      <c r="B11" s="975" t="s">
        <v>324</v>
      </c>
      <c r="C11" s="975"/>
      <c r="D11" s="975"/>
      <c r="E11" s="975"/>
      <c r="F11" s="975"/>
      <c r="G11" s="975"/>
      <c r="H11" s="975"/>
      <c r="I11" s="975"/>
      <c r="J11" s="975"/>
      <c r="K11" s="975"/>
      <c r="L11" s="975"/>
      <c r="M11" s="975"/>
      <c r="N11" s="20"/>
      <c r="O11" s="497"/>
      <c r="P11" s="6"/>
      <c r="Q11" s="6"/>
      <c r="R11" s="6"/>
      <c r="S11" s="6"/>
      <c r="T11" s="6"/>
      <c r="U11" s="43"/>
      <c r="V11" s="43"/>
      <c r="W11" s="43"/>
      <c r="X11" s="43"/>
      <c r="Y11" s="43"/>
      <c r="Z11" s="43"/>
      <c r="AA11" s="43"/>
      <c r="AB11" s="498"/>
      <c r="AC11" s="13"/>
    </row>
    <row r="12" spans="1:29" ht="19.5" customHeight="1">
      <c r="A12" s="533"/>
      <c r="B12" s="266" t="s">
        <v>346</v>
      </c>
      <c r="C12" s="212" t="s">
        <v>325</v>
      </c>
      <c r="D12" s="13"/>
      <c r="E12" s="8"/>
      <c r="F12" s="8"/>
      <c r="G12" s="8"/>
      <c r="H12" s="8"/>
      <c r="I12" s="8"/>
      <c r="J12" s="8"/>
      <c r="K12" s="533"/>
      <c r="L12" s="533"/>
      <c r="M12" s="533"/>
      <c r="N12" s="20"/>
      <c r="O12" s="497"/>
      <c r="P12" s="6"/>
      <c r="Q12" s="6"/>
      <c r="R12" s="6"/>
      <c r="S12" s="6"/>
      <c r="T12" s="6"/>
      <c r="U12" s="43"/>
      <c r="V12" s="43"/>
      <c r="W12" s="43"/>
      <c r="X12" s="43"/>
      <c r="Y12" s="43"/>
      <c r="Z12" s="43"/>
      <c r="AA12" s="43"/>
      <c r="AB12" s="498"/>
      <c r="AC12" s="13"/>
    </row>
    <row r="13" spans="1:29" ht="6.75" customHeight="1">
      <c r="A13" s="533"/>
      <c r="B13" s="265"/>
      <c r="C13" s="13"/>
      <c r="D13" s="533"/>
      <c r="E13" s="8"/>
      <c r="F13" s="8"/>
      <c r="G13" s="8"/>
      <c r="H13" s="8"/>
      <c r="I13" s="8"/>
      <c r="J13" s="8"/>
      <c r="K13" s="533"/>
      <c r="L13" s="533"/>
      <c r="M13" s="533"/>
      <c r="N13" s="20"/>
      <c r="O13" s="497"/>
      <c r="P13" s="6"/>
      <c r="Q13" s="6"/>
      <c r="R13" s="6"/>
      <c r="S13" s="6"/>
      <c r="T13" s="6"/>
      <c r="U13" s="43"/>
      <c r="V13" s="43"/>
      <c r="W13" s="43"/>
      <c r="X13" s="43"/>
      <c r="Y13" s="43"/>
      <c r="Z13" s="43"/>
      <c r="AA13" s="43"/>
      <c r="AB13" s="498"/>
      <c r="AC13" s="13"/>
    </row>
    <row r="14" spans="1:29" ht="16.5" customHeight="1">
      <c r="A14" s="533"/>
      <c r="B14" s="1021" t="s">
        <v>347</v>
      </c>
      <c r="C14" s="1020" t="s">
        <v>706</v>
      </c>
      <c r="D14" s="1020"/>
      <c r="E14" s="1020"/>
      <c r="F14" s="1020"/>
      <c r="G14" s="1020"/>
      <c r="H14" s="1020"/>
      <c r="I14" s="1020"/>
      <c r="J14" s="1020"/>
      <c r="K14" s="1020"/>
      <c r="L14" s="1020"/>
      <c r="M14" s="1020"/>
      <c r="N14" s="20"/>
      <c r="O14" s="497"/>
      <c r="P14" s="6"/>
      <c r="Q14" s="6"/>
      <c r="R14" s="6"/>
      <c r="S14" s="6"/>
      <c r="T14" s="6"/>
      <c r="U14" s="43"/>
      <c r="V14" s="43"/>
      <c r="W14" s="43"/>
      <c r="X14" s="43"/>
      <c r="Y14" s="43"/>
      <c r="Z14" s="43"/>
      <c r="AA14" s="43"/>
      <c r="AB14" s="498"/>
      <c r="AC14" s="13"/>
    </row>
    <row r="15" spans="1:29" ht="13.95" customHeight="1">
      <c r="A15" s="533"/>
      <c r="B15" s="1021"/>
      <c r="C15" s="1020"/>
      <c r="D15" s="1020"/>
      <c r="E15" s="1020"/>
      <c r="F15" s="1020"/>
      <c r="G15" s="1020"/>
      <c r="H15" s="1020"/>
      <c r="I15" s="1020"/>
      <c r="J15" s="1020"/>
      <c r="K15" s="1020"/>
      <c r="L15" s="1020"/>
      <c r="M15" s="1020"/>
      <c r="N15" s="20"/>
      <c r="O15" s="497"/>
      <c r="P15" s="6"/>
      <c r="Q15" s="6"/>
      <c r="R15" s="6"/>
      <c r="S15" s="6"/>
      <c r="T15" s="6"/>
      <c r="U15" s="43"/>
      <c r="V15" s="43"/>
      <c r="W15" s="43"/>
      <c r="X15" s="43"/>
      <c r="Y15" s="43"/>
      <c r="Z15" s="43"/>
      <c r="AA15" s="43"/>
      <c r="AB15" s="498"/>
      <c r="AC15" s="13"/>
    </row>
    <row r="16" spans="1:29" ht="4.5" customHeight="1">
      <c r="A16" s="533"/>
      <c r="B16" s="265"/>
      <c r="C16" s="533"/>
      <c r="D16" s="13"/>
      <c r="E16" s="8"/>
      <c r="F16" s="8"/>
      <c r="G16" s="8"/>
      <c r="H16" s="8"/>
      <c r="I16" s="8"/>
      <c r="J16" s="8"/>
      <c r="K16" s="533"/>
      <c r="L16" s="533"/>
      <c r="M16" s="533"/>
      <c r="N16" s="20"/>
      <c r="O16" s="497"/>
      <c r="P16" s="6"/>
      <c r="Q16" s="6"/>
      <c r="R16" s="6"/>
      <c r="S16" s="6"/>
      <c r="T16" s="6"/>
      <c r="U16" s="43"/>
      <c r="V16" s="43"/>
      <c r="W16" s="43"/>
      <c r="X16" s="43"/>
      <c r="Y16" s="43"/>
      <c r="Z16" s="43"/>
      <c r="AA16" s="43"/>
      <c r="AB16" s="498"/>
      <c r="AC16" s="13"/>
    </row>
    <row r="17" spans="1:29" ht="15.75" customHeight="1">
      <c r="A17" s="533"/>
      <c r="B17" s="1021" t="s">
        <v>348</v>
      </c>
      <c r="C17" s="1020" t="s">
        <v>714</v>
      </c>
      <c r="D17" s="1020"/>
      <c r="E17" s="1020"/>
      <c r="F17" s="1020"/>
      <c r="G17" s="1020"/>
      <c r="H17" s="1020"/>
      <c r="I17" s="1020"/>
      <c r="J17" s="1020"/>
      <c r="K17" s="1020"/>
      <c r="L17" s="1020"/>
      <c r="M17" s="1020"/>
      <c r="N17" s="20"/>
      <c r="O17" s="497"/>
      <c r="P17" s="6"/>
      <c r="Q17" s="6"/>
      <c r="R17" s="6"/>
      <c r="S17" s="6"/>
      <c r="T17" s="6"/>
      <c r="U17" s="43"/>
      <c r="V17" s="43"/>
      <c r="W17" s="43"/>
      <c r="X17" s="43"/>
      <c r="Y17" s="43"/>
      <c r="Z17" s="43"/>
      <c r="AA17" s="43"/>
      <c r="AB17" s="498"/>
      <c r="AC17" s="13"/>
    </row>
    <row r="18" spans="1:29" ht="13.5" customHeight="1">
      <c r="A18" s="533"/>
      <c r="B18" s="1021"/>
      <c r="C18" s="1020"/>
      <c r="D18" s="1020"/>
      <c r="E18" s="1020"/>
      <c r="F18" s="1020"/>
      <c r="G18" s="1020"/>
      <c r="H18" s="1020"/>
      <c r="I18" s="1020"/>
      <c r="J18" s="1020"/>
      <c r="K18" s="1020"/>
      <c r="L18" s="1020"/>
      <c r="M18" s="1020"/>
      <c r="N18" s="20"/>
      <c r="O18" s="497"/>
      <c r="P18" s="6"/>
      <c r="Q18" s="6"/>
      <c r="R18" s="6"/>
      <c r="S18" s="6"/>
      <c r="T18" s="6"/>
      <c r="U18" s="43"/>
      <c r="V18" s="43"/>
      <c r="W18" s="43"/>
      <c r="X18" s="43"/>
      <c r="Y18" s="43"/>
      <c r="Z18" s="43"/>
      <c r="AA18" s="43"/>
      <c r="AB18" s="498"/>
      <c r="AC18" s="13"/>
    </row>
    <row r="19" spans="1:29" ht="7.5" customHeight="1">
      <c r="A19" s="533"/>
      <c r="B19" s="536"/>
      <c r="C19" s="537"/>
      <c r="D19" s="13"/>
      <c r="E19" s="537"/>
      <c r="F19" s="537"/>
      <c r="G19" s="537"/>
      <c r="H19" s="537"/>
      <c r="I19" s="537"/>
      <c r="J19" s="537"/>
      <c r="K19" s="537"/>
      <c r="L19" s="537"/>
      <c r="M19" s="537"/>
      <c r="N19" s="20"/>
      <c r="O19" s="497"/>
      <c r="P19" s="6"/>
      <c r="Q19" s="6"/>
      <c r="R19" s="6"/>
      <c r="S19" s="6"/>
      <c r="T19" s="6"/>
      <c r="U19" s="43"/>
      <c r="V19" s="43"/>
      <c r="W19" s="43"/>
      <c r="X19" s="43"/>
      <c r="Y19" s="43"/>
      <c r="Z19" s="43"/>
      <c r="AA19" s="43"/>
      <c r="AB19" s="498"/>
      <c r="AC19" s="13"/>
    </row>
    <row r="20" spans="1:29" ht="20.25" customHeight="1">
      <c r="A20" s="533"/>
      <c r="B20" s="536" t="s">
        <v>349</v>
      </c>
      <c r="C20" s="1020" t="s">
        <v>326</v>
      </c>
      <c r="D20" s="1020"/>
      <c r="E20" s="1020"/>
      <c r="F20" s="1020"/>
      <c r="G20" s="1020"/>
      <c r="H20" s="1020"/>
      <c r="I20" s="1020"/>
      <c r="J20" s="1020"/>
      <c r="K20" s="1020"/>
      <c r="L20" s="1020"/>
      <c r="M20" s="1020"/>
      <c r="N20" s="20"/>
      <c r="O20" s="497"/>
      <c r="P20" s="6"/>
      <c r="Q20" s="6"/>
      <c r="R20" s="6"/>
      <c r="S20" s="6"/>
      <c r="T20" s="6"/>
      <c r="U20" s="43"/>
      <c r="V20" s="43"/>
      <c r="W20" s="43"/>
      <c r="X20" s="43"/>
      <c r="Y20" s="43"/>
      <c r="Z20" s="43"/>
      <c r="AA20" s="43"/>
      <c r="AB20" s="498"/>
      <c r="AC20" s="13"/>
    </row>
    <row r="21" spans="1:29" ht="20.25" customHeight="1">
      <c r="A21" s="533"/>
      <c r="B21" s="474" t="s">
        <v>619</v>
      </c>
      <c r="C21" s="964" t="s">
        <v>704</v>
      </c>
      <c r="D21" s="964"/>
      <c r="E21" s="964"/>
      <c r="F21" s="964"/>
      <c r="G21" s="964"/>
      <c r="H21" s="964"/>
      <c r="I21" s="964"/>
      <c r="J21" s="964"/>
      <c r="K21" s="964"/>
      <c r="L21" s="964"/>
      <c r="M21" s="964"/>
      <c r="N21" s="20"/>
      <c r="O21" s="497"/>
      <c r="P21" s="6"/>
      <c r="Q21" s="6"/>
      <c r="R21" s="6"/>
      <c r="S21" s="6"/>
      <c r="T21" s="6"/>
      <c r="U21" s="43"/>
      <c r="V21" s="43"/>
      <c r="W21" s="43"/>
      <c r="X21" s="43"/>
      <c r="Y21" s="43"/>
      <c r="Z21" s="43"/>
      <c r="AA21" s="43"/>
      <c r="AB21" s="498"/>
      <c r="AC21" s="13"/>
    </row>
    <row r="22" spans="1:29" ht="18.600000000000001" customHeight="1">
      <c r="A22" s="533"/>
      <c r="B22" s="474" t="s">
        <v>708</v>
      </c>
      <c r="C22" s="1019" t="s">
        <v>718</v>
      </c>
      <c r="D22" s="1019"/>
      <c r="E22" s="1019"/>
      <c r="F22" s="1019"/>
      <c r="G22" s="1019"/>
      <c r="H22" s="1019"/>
      <c r="I22" s="1019"/>
      <c r="J22" s="1019"/>
      <c r="K22" s="1019"/>
      <c r="L22" s="1018" t="s">
        <v>705</v>
      </c>
      <c r="M22" s="1018"/>
      <c r="N22" s="652"/>
      <c r="O22" s="497"/>
      <c r="P22" s="6"/>
      <c r="Q22" s="6"/>
      <c r="R22" s="6"/>
      <c r="S22" s="6"/>
      <c r="T22" s="6"/>
      <c r="U22" s="43"/>
      <c r="V22" s="43"/>
      <c r="W22" s="43"/>
      <c r="X22" s="43"/>
      <c r="Y22" s="43"/>
      <c r="Z22" s="43"/>
      <c r="AA22" s="43"/>
      <c r="AB22" s="498"/>
      <c r="AC22" s="13"/>
    </row>
    <row r="23" spans="1:29" ht="30.6" customHeight="1" thickBot="1">
      <c r="A23" s="13"/>
      <c r="B23" s="1017" t="s">
        <v>662</v>
      </c>
      <c r="C23" s="1017"/>
      <c r="D23" s="1017"/>
      <c r="E23" s="1017"/>
      <c r="F23" s="1017"/>
      <c r="G23" s="1017"/>
      <c r="H23" s="1017"/>
      <c r="I23" s="1017"/>
      <c r="J23" s="1017"/>
      <c r="K23" s="1017"/>
      <c r="L23" s="1017"/>
      <c r="M23" s="13"/>
      <c r="N23" s="20"/>
      <c r="O23" s="501"/>
      <c r="P23" s="502"/>
      <c r="Q23" s="502"/>
      <c r="R23" s="502"/>
      <c r="S23" s="502"/>
      <c r="T23" s="502"/>
      <c r="U23" s="503"/>
      <c r="V23" s="503"/>
      <c r="W23" s="503"/>
      <c r="X23" s="503"/>
      <c r="Y23" s="503"/>
      <c r="Z23" s="503"/>
      <c r="AA23" s="503"/>
      <c r="AB23" s="504"/>
      <c r="AC23" s="13"/>
    </row>
    <row r="24" spans="1:29" ht="43.5" customHeight="1">
      <c r="A24" s="33"/>
      <c r="B24" s="982" t="s">
        <v>42</v>
      </c>
      <c r="C24" s="983"/>
      <c r="D24" s="153" t="s">
        <v>120</v>
      </c>
      <c r="E24" s="986" t="s">
        <v>523</v>
      </c>
      <c r="F24" s="987"/>
      <c r="G24" s="1015" t="s">
        <v>41</v>
      </c>
      <c r="H24" s="1015"/>
      <c r="I24" s="1015"/>
      <c r="J24" s="1015"/>
      <c r="K24" s="1016"/>
      <c r="L24" s="1013" t="s">
        <v>550</v>
      </c>
      <c r="M24" s="13"/>
      <c r="N24" s="20"/>
      <c r="O24" s="533"/>
      <c r="P24" s="533"/>
      <c r="Q24" s="533"/>
      <c r="R24" s="533"/>
      <c r="S24" s="533"/>
      <c r="T24" s="533"/>
      <c r="U24" s="13"/>
      <c r="V24" s="13"/>
      <c r="W24" s="13"/>
      <c r="X24" s="13"/>
      <c r="Y24" s="13"/>
      <c r="Z24" s="13"/>
      <c r="AA24" s="13"/>
      <c r="AB24" s="13"/>
      <c r="AC24" s="13"/>
    </row>
    <row r="25" spans="1:29" ht="13.8">
      <c r="A25" s="40"/>
      <c r="B25" s="314"/>
      <c r="C25" s="315"/>
      <c r="D25" s="315"/>
      <c r="E25" s="315"/>
      <c r="F25" s="378"/>
      <c r="G25" s="152" t="s">
        <v>35</v>
      </c>
      <c r="H25" s="80" t="s">
        <v>36</v>
      </c>
      <c r="I25" s="80" t="s">
        <v>37</v>
      </c>
      <c r="J25" s="80" t="s">
        <v>38</v>
      </c>
      <c r="K25" s="142" t="s">
        <v>39</v>
      </c>
      <c r="L25" s="1014"/>
      <c r="M25" s="13"/>
      <c r="N25" s="20"/>
      <c r="O25" s="646"/>
      <c r="P25" s="646"/>
      <c r="Q25" s="646"/>
      <c r="R25" s="646"/>
      <c r="S25" s="646"/>
      <c r="T25" s="646"/>
      <c r="U25" s="647"/>
      <c r="V25" s="647"/>
      <c r="W25" s="647"/>
      <c r="X25" s="647"/>
      <c r="Y25" s="647"/>
      <c r="Z25" s="647"/>
      <c r="AA25" s="647"/>
      <c r="AB25" s="647"/>
      <c r="AC25" s="647"/>
    </row>
    <row r="26" spans="1:29" ht="24" customHeight="1">
      <c r="A26" s="33"/>
      <c r="B26" s="984" t="s">
        <v>643</v>
      </c>
      <c r="C26" s="985"/>
      <c r="D26" s="532"/>
      <c r="E26" s="718"/>
      <c r="F26" s="981"/>
      <c r="G26" s="151"/>
      <c r="H26" s="151"/>
      <c r="I26" s="151"/>
      <c r="J26" s="151"/>
      <c r="K26" s="151"/>
      <c r="L26" s="381">
        <f>SUM(G26:K26)</f>
        <v>0</v>
      </c>
      <c r="M26" s="13"/>
      <c r="N26" s="65"/>
      <c r="O26" s="648"/>
      <c r="P26" s="646"/>
      <c r="Q26" s="647"/>
      <c r="R26" s="646"/>
      <c r="S26" s="646"/>
      <c r="T26" s="646"/>
      <c r="U26" s="647"/>
      <c r="V26" s="647"/>
      <c r="W26" s="647"/>
      <c r="X26" s="647"/>
      <c r="Y26" s="647"/>
      <c r="Z26" s="647"/>
      <c r="AA26" s="647"/>
      <c r="AB26" s="647"/>
      <c r="AC26" s="647"/>
    </row>
    <row r="27" spans="1:29" ht="24" customHeight="1">
      <c r="A27" s="33"/>
      <c r="B27" s="984" t="s">
        <v>40</v>
      </c>
      <c r="C27" s="985"/>
      <c r="D27" s="532"/>
      <c r="E27" s="718"/>
      <c r="F27" s="981"/>
      <c r="G27" s="151"/>
      <c r="H27" s="151"/>
      <c r="I27" s="151"/>
      <c r="J27" s="151"/>
      <c r="K27" s="151"/>
      <c r="L27" s="381">
        <f t="shared" ref="L27:L36" si="0">SUM(G27:K27)</f>
        <v>0</v>
      </c>
      <c r="M27" s="13"/>
      <c r="N27" s="20"/>
      <c r="O27" s="647"/>
      <c r="P27" s="646"/>
      <c r="Q27" s="647"/>
      <c r="R27" s="646"/>
      <c r="S27" s="646"/>
      <c r="T27" s="646"/>
      <c r="U27" s="647"/>
      <c r="V27" s="647"/>
      <c r="W27" s="647"/>
      <c r="X27" s="647"/>
      <c r="Y27" s="647"/>
      <c r="Z27" s="647"/>
      <c r="AA27" s="647"/>
      <c r="AB27" s="647"/>
      <c r="AC27" s="647"/>
    </row>
    <row r="28" spans="1:29" ht="24" customHeight="1">
      <c r="A28" s="33"/>
      <c r="B28" s="984" t="s">
        <v>107</v>
      </c>
      <c r="C28" s="985"/>
      <c r="D28" s="532"/>
      <c r="E28" s="718"/>
      <c r="F28" s="981"/>
      <c r="G28" s="151"/>
      <c r="H28" s="151"/>
      <c r="I28" s="151"/>
      <c r="J28" s="151"/>
      <c r="K28" s="151"/>
      <c r="L28" s="381">
        <f t="shared" si="0"/>
        <v>0</v>
      </c>
      <c r="M28" s="13"/>
      <c r="N28" s="20"/>
      <c r="O28" s="647"/>
      <c r="P28" s="647"/>
      <c r="Q28" s="647"/>
      <c r="R28" s="647"/>
      <c r="S28" s="647"/>
      <c r="T28" s="647"/>
      <c r="U28" s="647"/>
      <c r="V28" s="647"/>
      <c r="W28" s="647"/>
      <c r="X28" s="647"/>
      <c r="Y28" s="647"/>
      <c r="Z28" s="647"/>
      <c r="AA28" s="647"/>
      <c r="AB28" s="647"/>
      <c r="AC28" s="647"/>
    </row>
    <row r="29" spans="1:29" ht="24" customHeight="1">
      <c r="A29" s="33"/>
      <c r="B29" s="984" t="s">
        <v>118</v>
      </c>
      <c r="C29" s="985"/>
      <c r="D29" s="532"/>
      <c r="E29" s="718"/>
      <c r="F29" s="981"/>
      <c r="G29" s="151"/>
      <c r="H29" s="151"/>
      <c r="I29" s="151"/>
      <c r="J29" s="151"/>
      <c r="K29" s="151"/>
      <c r="L29" s="381">
        <f t="shared" si="0"/>
        <v>0</v>
      </c>
      <c r="M29" s="13"/>
      <c r="N29" s="645"/>
      <c r="O29" s="647"/>
      <c r="P29" s="647"/>
      <c r="Q29" s="647"/>
      <c r="R29" s="647"/>
      <c r="S29" s="647"/>
      <c r="T29" s="647"/>
      <c r="U29" s="647"/>
      <c r="V29" s="647"/>
      <c r="W29" s="647"/>
      <c r="X29" s="647"/>
      <c r="Y29" s="647"/>
      <c r="Z29" s="647"/>
      <c r="AA29" s="647"/>
      <c r="AB29" s="647"/>
      <c r="AC29" s="647"/>
    </row>
    <row r="30" spans="1:29" ht="24" customHeight="1">
      <c r="A30" s="33"/>
      <c r="B30" s="984" t="s">
        <v>24</v>
      </c>
      <c r="C30" s="985"/>
      <c r="D30" s="330"/>
      <c r="E30" s="718"/>
      <c r="F30" s="981"/>
      <c r="G30" s="151"/>
      <c r="H30" s="151"/>
      <c r="I30" s="151"/>
      <c r="J30" s="151"/>
      <c r="K30" s="151"/>
      <c r="L30" s="381">
        <f t="shared" si="0"/>
        <v>0</v>
      </c>
      <c r="M30" s="13"/>
      <c r="N30" s="645"/>
      <c r="O30" s="647"/>
      <c r="P30" s="647"/>
      <c r="Q30" s="647"/>
      <c r="R30" s="647"/>
      <c r="S30" s="647"/>
      <c r="T30" s="647"/>
      <c r="U30" s="647"/>
      <c r="V30" s="647"/>
      <c r="W30" s="647"/>
      <c r="X30" s="647"/>
      <c r="Y30" s="647"/>
      <c r="Z30" s="647"/>
      <c r="AA30" s="647"/>
      <c r="AB30" s="647"/>
      <c r="AC30" s="647"/>
    </row>
    <row r="31" spans="1:29" ht="24" customHeight="1">
      <c r="A31" s="33"/>
      <c r="B31" s="984" t="s">
        <v>25</v>
      </c>
      <c r="C31" s="985"/>
      <c r="D31" s="330"/>
      <c r="E31" s="718"/>
      <c r="F31" s="981"/>
      <c r="G31" s="151"/>
      <c r="H31" s="151"/>
      <c r="I31" s="151"/>
      <c r="J31" s="151"/>
      <c r="K31" s="151"/>
      <c r="L31" s="381">
        <f t="shared" si="0"/>
        <v>0</v>
      </c>
      <c r="M31" s="65"/>
      <c r="N31" s="20"/>
      <c r="O31" s="647"/>
      <c r="P31" s="646"/>
      <c r="Q31" s="647"/>
      <c r="R31" s="647"/>
      <c r="S31" s="647"/>
      <c r="T31" s="647"/>
      <c r="U31" s="647"/>
      <c r="V31" s="647"/>
      <c r="W31" s="647"/>
      <c r="X31" s="647"/>
      <c r="Y31" s="647"/>
      <c r="Z31" s="647"/>
      <c r="AA31" s="647"/>
      <c r="AB31" s="647"/>
      <c r="AC31" s="647"/>
    </row>
    <row r="32" spans="1:29" ht="24" customHeight="1">
      <c r="A32" s="33"/>
      <c r="B32" s="538" t="s">
        <v>119</v>
      </c>
      <c r="C32" s="535"/>
      <c r="D32" s="330"/>
      <c r="E32" s="718"/>
      <c r="F32" s="981"/>
      <c r="G32" s="151"/>
      <c r="H32" s="151"/>
      <c r="I32" s="151"/>
      <c r="J32" s="151"/>
      <c r="K32" s="151"/>
      <c r="L32" s="381">
        <f t="shared" si="0"/>
        <v>0</v>
      </c>
      <c r="M32" s="65"/>
      <c r="N32" s="20"/>
      <c r="O32" s="647"/>
      <c r="P32" s="646"/>
      <c r="Q32" s="647"/>
      <c r="R32" s="647"/>
      <c r="S32" s="647"/>
      <c r="T32" s="647"/>
      <c r="U32" s="647"/>
      <c r="V32" s="647"/>
      <c r="W32" s="647"/>
      <c r="X32" s="647"/>
      <c r="Y32" s="647"/>
      <c r="Z32" s="647"/>
      <c r="AA32" s="647"/>
      <c r="AB32" s="647"/>
      <c r="AC32" s="647"/>
    </row>
    <row r="33" spans="1:29" ht="31.2" customHeight="1">
      <c r="A33" s="40"/>
      <c r="B33" s="998" t="s">
        <v>563</v>
      </c>
      <c r="C33" s="999"/>
      <c r="D33" s="330"/>
      <c r="E33" s="720"/>
      <c r="F33" s="1000"/>
      <c r="G33" s="151"/>
      <c r="H33" s="151"/>
      <c r="I33" s="151"/>
      <c r="J33" s="151"/>
      <c r="K33" s="151"/>
      <c r="L33" s="381">
        <f t="shared" si="0"/>
        <v>0</v>
      </c>
      <c r="M33" s="13"/>
      <c r="N33" s="65"/>
      <c r="O33" s="647"/>
      <c r="P33" s="647"/>
      <c r="Q33" s="647"/>
      <c r="R33" s="647"/>
      <c r="S33" s="647"/>
      <c r="T33" s="647"/>
      <c r="U33" s="647"/>
      <c r="V33" s="647"/>
      <c r="W33" s="647"/>
      <c r="X33" s="647"/>
      <c r="Y33" s="647"/>
      <c r="Z33" s="647"/>
      <c r="AA33" s="647"/>
      <c r="AB33" s="647"/>
      <c r="AC33" s="647"/>
    </row>
    <row r="34" spans="1:29" ht="24.6" customHeight="1">
      <c r="A34" s="33"/>
      <c r="B34" s="989" t="s">
        <v>543</v>
      </c>
      <c r="C34" s="990"/>
      <c r="D34" s="330"/>
      <c r="E34" s="718"/>
      <c r="F34" s="981"/>
      <c r="G34" s="151"/>
      <c r="H34" s="91"/>
      <c r="I34" s="91"/>
      <c r="J34" s="91"/>
      <c r="K34" s="143"/>
      <c r="L34" s="381">
        <f t="shared" si="0"/>
        <v>0</v>
      </c>
      <c r="M34" s="13"/>
      <c r="N34" s="65"/>
      <c r="O34" s="649"/>
      <c r="P34" s="647"/>
      <c r="Q34" s="647"/>
      <c r="R34" s="647"/>
      <c r="S34" s="647"/>
      <c r="T34" s="647"/>
      <c r="U34" s="647"/>
      <c r="V34" s="647"/>
      <c r="W34" s="647"/>
      <c r="X34" s="647"/>
      <c r="Y34" s="647"/>
      <c r="Z34" s="647"/>
      <c r="AA34" s="647"/>
      <c r="AB34" s="647"/>
      <c r="AC34" s="647"/>
    </row>
    <row r="35" spans="1:29" ht="20.399999999999999" customHeight="1">
      <c r="A35" s="33"/>
      <c r="B35" s="984" t="s">
        <v>43</v>
      </c>
      <c r="C35" s="991"/>
      <c r="D35" s="991"/>
      <c r="E35" s="991"/>
      <c r="F35" s="992"/>
      <c r="G35" s="376">
        <f t="shared" ref="G35:L35" si="1">SUM(G26:G34)</f>
        <v>0</v>
      </c>
      <c r="H35" s="141">
        <f t="shared" si="1"/>
        <v>0</v>
      </c>
      <c r="I35" s="141">
        <f t="shared" si="1"/>
        <v>0</v>
      </c>
      <c r="J35" s="141">
        <f t="shared" si="1"/>
        <v>0</v>
      </c>
      <c r="K35" s="144">
        <f t="shared" si="1"/>
        <v>0</v>
      </c>
      <c r="L35" s="379">
        <f t="shared" si="1"/>
        <v>0</v>
      </c>
      <c r="M35" s="13"/>
      <c r="N35" s="65"/>
      <c r="O35" s="647"/>
      <c r="P35" s="647" t="s">
        <v>538</v>
      </c>
      <c r="Q35" s="647"/>
      <c r="R35" s="647" t="s">
        <v>539</v>
      </c>
      <c r="S35" s="647"/>
      <c r="T35" s="647"/>
      <c r="U35" s="647"/>
      <c r="V35" s="647"/>
      <c r="W35" s="647"/>
      <c r="X35" s="647"/>
      <c r="Y35" s="647"/>
      <c r="Z35" s="647"/>
      <c r="AA35" s="647"/>
      <c r="AB35" s="647"/>
      <c r="AC35" s="647"/>
    </row>
    <row r="36" spans="1:29" ht="20.399999999999999" customHeight="1" thickBot="1">
      <c r="A36" s="33"/>
      <c r="B36" s="993" t="s">
        <v>279</v>
      </c>
      <c r="C36" s="994"/>
      <c r="D36" s="994"/>
      <c r="E36" s="994"/>
      <c r="F36" s="995"/>
      <c r="G36" s="377">
        <f>ROUNDUP(G35,0)</f>
        <v>0</v>
      </c>
      <c r="H36" s="145">
        <f>ROUNDUP(H35,0)</f>
        <v>0</v>
      </c>
      <c r="I36" s="145">
        <f>ROUNDUP(I35,0)</f>
        <v>0</v>
      </c>
      <c r="J36" s="145">
        <f>ROUNDUP(J35,0)</f>
        <v>0</v>
      </c>
      <c r="K36" s="146">
        <f>ROUNDUP(K35,0)</f>
        <v>0</v>
      </c>
      <c r="L36" s="380">
        <f t="shared" si="0"/>
        <v>0</v>
      </c>
      <c r="M36" s="13"/>
      <c r="N36" s="65"/>
      <c r="O36" s="647"/>
      <c r="P36" s="650">
        <f>COUNTIF(E26:F34,"Owner")</f>
        <v>0</v>
      </c>
      <c r="Q36" s="647"/>
      <c r="R36" s="650">
        <f>COUNTIF(E26:F34,"Tenant")</f>
        <v>0</v>
      </c>
      <c r="S36" s="647"/>
      <c r="T36" s="647"/>
      <c r="U36" s="647"/>
      <c r="V36" s="647"/>
      <c r="W36" s="647"/>
      <c r="X36" s="647"/>
      <c r="Y36" s="647"/>
      <c r="Z36" s="647"/>
      <c r="AA36" s="647"/>
      <c r="AB36" s="647"/>
      <c r="AC36" s="647"/>
    </row>
    <row r="37" spans="1:29" ht="9.75" customHeight="1" thickBot="1">
      <c r="A37" s="13"/>
      <c r="B37" s="13"/>
      <c r="C37" s="13"/>
      <c r="D37" s="13"/>
      <c r="E37" s="13"/>
      <c r="F37" s="13"/>
      <c r="G37" s="13"/>
      <c r="H37" s="13"/>
      <c r="I37" s="13"/>
      <c r="J37" s="13"/>
      <c r="K37" s="13"/>
      <c r="L37" s="13"/>
      <c r="M37" s="13"/>
      <c r="N37" s="65"/>
      <c r="O37" s="647"/>
      <c r="P37" s="647"/>
      <c r="Q37" s="647"/>
      <c r="R37" s="647"/>
      <c r="S37" s="647"/>
      <c r="T37" s="647"/>
      <c r="U37" s="647"/>
      <c r="V37" s="647"/>
      <c r="W37" s="647"/>
      <c r="X37" s="647"/>
      <c r="Y37" s="647"/>
      <c r="Z37" s="647"/>
      <c r="AA37" s="647"/>
      <c r="AB37" s="647"/>
      <c r="AC37" s="647"/>
    </row>
    <row r="38" spans="1:29" ht="21.6" customHeight="1" thickBot="1">
      <c r="A38" s="13"/>
      <c r="B38" s="996" t="s">
        <v>556</v>
      </c>
      <c r="C38" s="996"/>
      <c r="D38" s="996"/>
      <c r="E38" s="996"/>
      <c r="F38" s="996"/>
      <c r="G38" s="353">
        <f>SUMIFS(G$26:G$34,$E$26:$E$34,"Tenant")</f>
        <v>0</v>
      </c>
      <c r="H38" s="354">
        <f>SUMIFS(H$26:H$34,$E$26:$E$34,"Tenant")</f>
        <v>0</v>
      </c>
      <c r="I38" s="354">
        <f>SUMIFS(I$26:I$34,$E$26:$E$34,"Tenant")</f>
        <v>0</v>
      </c>
      <c r="J38" s="354">
        <f>SUMIFS(J$26:J$34,$E$26:$E$34,"Tenant")</f>
        <v>0</v>
      </c>
      <c r="K38" s="355">
        <f>SUMIFS(K$26:K$34,$E$26:$E$34,"Tenant")</f>
        <v>0</v>
      </c>
      <c r="L38" s="13"/>
      <c r="M38" s="13"/>
      <c r="N38" s="65"/>
      <c r="O38" s="647"/>
      <c r="P38" s="647"/>
      <c r="Q38" s="647"/>
      <c r="R38" s="647"/>
      <c r="S38" s="647"/>
      <c r="T38" s="647"/>
      <c r="U38" s="647"/>
      <c r="V38" s="647"/>
      <c r="W38" s="647"/>
      <c r="X38" s="647"/>
      <c r="Y38" s="647"/>
      <c r="Z38" s="647"/>
      <c r="AA38" s="647"/>
      <c r="AB38" s="647"/>
      <c r="AC38" s="647"/>
    </row>
    <row r="39" spans="1:29" ht="14.4" thickBot="1">
      <c r="A39" s="13"/>
      <c r="B39" s="13"/>
      <c r="C39" s="13"/>
      <c r="D39" s="13"/>
      <c r="E39" s="13"/>
      <c r="F39" s="13"/>
      <c r="G39" s="13"/>
      <c r="H39" s="13"/>
      <c r="I39" s="65"/>
      <c r="J39" s="65"/>
      <c r="K39" s="65"/>
      <c r="L39" s="65"/>
      <c r="M39" s="65"/>
      <c r="N39" s="65"/>
      <c r="O39" s="647"/>
      <c r="P39" s="647"/>
      <c r="Q39" s="647"/>
      <c r="R39" s="647"/>
      <c r="S39" s="647"/>
      <c r="T39" s="647"/>
      <c r="U39" s="647"/>
      <c r="V39" s="647"/>
      <c r="W39" s="647"/>
      <c r="X39" s="647"/>
      <c r="Y39" s="647"/>
      <c r="Z39" s="647"/>
      <c r="AA39" s="647"/>
      <c r="AB39" s="647"/>
      <c r="AC39" s="647"/>
    </row>
    <row r="40" spans="1:29" ht="21.6" customHeight="1" thickBot="1">
      <c r="A40" s="13"/>
      <c r="B40" s="13"/>
      <c r="C40" s="13"/>
      <c r="D40" s="1001" t="s">
        <v>555</v>
      </c>
      <c r="E40" s="1001"/>
      <c r="F40" s="1002"/>
      <c r="G40" s="353">
        <f>SUMIFS(G$26:G$34,$E$26:$E$34,"Owner")</f>
        <v>0</v>
      </c>
      <c r="H40" s="354">
        <f>SUMIFS(H$26:H$34,$E$26:$E$34,"Owner")</f>
        <v>0</v>
      </c>
      <c r="I40" s="354">
        <f>SUMIFS(I$26:I$34,$E$26:$E$34,"Owner")</f>
        <v>0</v>
      </c>
      <c r="J40" s="354">
        <f>SUMIFS(J$26:J$34,$E$26:$E$34,"Owner")</f>
        <v>0</v>
      </c>
      <c r="K40" s="355">
        <f>SUMIFS(K$26:K$34,$E$26:$E$34,"Owner")</f>
        <v>0</v>
      </c>
      <c r="L40" s="13"/>
      <c r="M40" s="13"/>
      <c r="N40" s="65"/>
      <c r="O40" s="647"/>
      <c r="P40" s="647"/>
      <c r="Q40" s="647"/>
      <c r="R40" s="647"/>
      <c r="S40" s="647"/>
      <c r="T40" s="647"/>
      <c r="U40" s="647"/>
      <c r="V40" s="647"/>
      <c r="W40" s="647"/>
      <c r="X40" s="647"/>
      <c r="Y40" s="647"/>
      <c r="Z40" s="647"/>
      <c r="AA40" s="647"/>
      <c r="AB40" s="647"/>
      <c r="AC40" s="647"/>
    </row>
    <row r="41" spans="1:29" ht="14.4">
      <c r="A41" s="13"/>
      <c r="B41" s="65"/>
      <c r="C41" s="427"/>
      <c r="D41" s="427"/>
      <c r="E41" s="427"/>
      <c r="F41" s="427"/>
      <c r="G41" s="13"/>
      <c r="H41" s="13"/>
      <c r="I41" s="13"/>
      <c r="J41" s="13"/>
      <c r="K41" s="13"/>
      <c r="L41" s="13"/>
      <c r="M41" s="13"/>
      <c r="N41" s="65"/>
      <c r="O41" s="647"/>
      <c r="P41" s="647"/>
      <c r="Q41" s="647"/>
      <c r="R41" s="647"/>
      <c r="S41" s="647"/>
      <c r="T41" s="647"/>
      <c r="U41" s="647"/>
      <c r="V41" s="647"/>
      <c r="W41" s="647"/>
      <c r="X41" s="647"/>
      <c r="Y41" s="647"/>
      <c r="Z41" s="647"/>
      <c r="AA41" s="647"/>
      <c r="AB41" s="647"/>
      <c r="AC41" s="647"/>
    </row>
    <row r="42" spans="1:29" ht="13.8">
      <c r="A42" s="13"/>
      <c r="B42" s="13"/>
      <c r="C42" s="428"/>
      <c r="D42" s="13"/>
      <c r="E42" s="13"/>
      <c r="F42" s="13"/>
      <c r="G42" s="13"/>
      <c r="H42" s="13"/>
      <c r="I42" s="13"/>
      <c r="J42" s="13"/>
      <c r="K42" s="13"/>
      <c r="L42" s="13"/>
      <c r="M42" s="13"/>
      <c r="N42" s="65"/>
      <c r="O42" s="647"/>
      <c r="P42" s="647"/>
      <c r="Q42" s="647"/>
      <c r="R42" s="647"/>
      <c r="S42" s="647"/>
      <c r="T42" s="647"/>
      <c r="U42" s="647"/>
      <c r="V42" s="647"/>
      <c r="W42" s="647"/>
      <c r="X42" s="647"/>
      <c r="Y42" s="647"/>
      <c r="Z42" s="647"/>
      <c r="AA42" s="647"/>
      <c r="AB42" s="647"/>
      <c r="AC42" s="647"/>
    </row>
    <row r="43" spans="1:29" ht="12.75" customHeight="1">
      <c r="A43" s="13"/>
      <c r="B43" s="13"/>
      <c r="C43" s="442"/>
      <c r="D43" s="1026" t="s">
        <v>760</v>
      </c>
      <c r="E43" s="1026"/>
      <c r="F43" s="1026"/>
      <c r="G43" s="1026"/>
      <c r="H43" s="1026"/>
      <c r="I43" s="1026"/>
      <c r="J43" s="1026"/>
      <c r="K43" s="1026"/>
      <c r="L43" s="442"/>
      <c r="M43" s="442"/>
      <c r="N43" s="65"/>
      <c r="O43" s="647"/>
      <c r="P43" s="647"/>
      <c r="Q43" s="647"/>
      <c r="R43" s="647"/>
      <c r="S43" s="647"/>
      <c r="T43" s="647"/>
      <c r="U43" s="647"/>
      <c r="V43" s="647"/>
      <c r="W43" s="647"/>
      <c r="X43" s="647"/>
      <c r="Y43" s="647"/>
      <c r="Z43" s="647"/>
      <c r="AA43" s="647"/>
      <c r="AB43" s="647"/>
      <c r="AC43" s="647"/>
    </row>
    <row r="44" spans="1:29" ht="13.8">
      <c r="A44" s="13"/>
      <c r="B44" s="204"/>
      <c r="C44" s="390"/>
      <c r="D44" s="1026"/>
      <c r="E44" s="1026"/>
      <c r="F44" s="1026"/>
      <c r="G44" s="1026"/>
      <c r="H44" s="1026"/>
      <c r="I44" s="1026"/>
      <c r="J44" s="1026"/>
      <c r="K44" s="1026"/>
      <c r="L44" s="13"/>
      <c r="M44" s="13"/>
      <c r="N44" s="65"/>
      <c r="O44" s="647"/>
      <c r="P44" s="647"/>
      <c r="Q44" s="647"/>
      <c r="R44" s="647"/>
      <c r="S44" s="647"/>
      <c r="T44" s="647"/>
      <c r="U44" s="647"/>
      <c r="V44" s="647"/>
      <c r="W44" s="647"/>
      <c r="X44" s="647"/>
      <c r="Y44" s="647"/>
      <c r="Z44" s="647"/>
      <c r="AA44" s="647"/>
      <c r="AB44" s="647"/>
      <c r="AC44" s="647"/>
    </row>
    <row r="45" spans="1:29" ht="13.8">
      <c r="A45" s="13"/>
      <c r="B45" s="204"/>
      <c r="C45" s="13"/>
      <c r="D45" s="1026"/>
      <c r="E45" s="1026"/>
      <c r="F45" s="1026"/>
      <c r="G45" s="1026"/>
      <c r="H45" s="1026"/>
      <c r="I45" s="1026"/>
      <c r="J45" s="1026"/>
      <c r="K45" s="1026"/>
      <c r="L45" s="13"/>
      <c r="M45" s="13"/>
      <c r="N45" s="65"/>
      <c r="O45" s="647"/>
      <c r="P45" s="647"/>
      <c r="Q45" s="647"/>
      <c r="R45" s="647"/>
      <c r="S45" s="647"/>
      <c r="T45" s="647"/>
      <c r="U45" s="647"/>
      <c r="V45" s="647"/>
      <c r="W45" s="647"/>
      <c r="X45" s="647"/>
      <c r="Y45" s="647"/>
      <c r="Z45" s="647"/>
      <c r="AA45" s="647"/>
      <c r="AB45" s="647"/>
      <c r="AC45" s="647"/>
    </row>
    <row r="46" spans="1:29" ht="12.75" customHeight="1">
      <c r="A46" s="13"/>
      <c r="B46" s="13"/>
      <c r="C46" s="13"/>
      <c r="D46" s="13"/>
      <c r="E46" s="13"/>
      <c r="F46" s="13"/>
      <c r="G46" s="13"/>
      <c r="H46" s="13"/>
      <c r="I46" s="13"/>
      <c r="J46" s="13"/>
      <c r="K46" s="13"/>
      <c r="L46" s="13"/>
      <c r="M46" s="13"/>
      <c r="N46" s="65"/>
      <c r="O46" s="647"/>
      <c r="P46" s="647"/>
      <c r="Q46" s="647"/>
      <c r="R46" s="647"/>
      <c r="S46" s="647"/>
      <c r="T46" s="647"/>
      <c r="U46" s="647"/>
      <c r="V46" s="647"/>
      <c r="W46" s="647"/>
      <c r="X46" s="647"/>
      <c r="Y46" s="647"/>
      <c r="Z46" s="647"/>
      <c r="AA46" s="647"/>
      <c r="AB46" s="647"/>
      <c r="AC46" s="647"/>
    </row>
    <row r="47" spans="1:29" ht="12.75" customHeight="1">
      <c r="A47" s="13"/>
      <c r="B47" s="13"/>
      <c r="C47" s="13"/>
      <c r="D47" s="13"/>
      <c r="E47" s="13"/>
      <c r="F47" s="13"/>
      <c r="G47" s="13"/>
      <c r="H47" s="13"/>
      <c r="I47" s="13"/>
      <c r="J47" s="13"/>
      <c r="K47" s="13"/>
      <c r="L47" s="13"/>
      <c r="M47" s="13"/>
      <c r="N47" s="65"/>
      <c r="O47" s="647"/>
      <c r="P47" s="647"/>
      <c r="Q47" s="647"/>
      <c r="R47" s="647"/>
      <c r="S47" s="647"/>
      <c r="T47" s="647"/>
      <c r="U47" s="647"/>
      <c r="V47" s="647"/>
      <c r="W47" s="647"/>
      <c r="X47" s="647"/>
      <c r="Y47" s="647"/>
      <c r="Z47" s="647"/>
      <c r="AA47" s="647"/>
      <c r="AB47" s="647"/>
      <c r="AC47" s="647"/>
    </row>
    <row r="48" spans="1:29" ht="12.75" customHeight="1">
      <c r="A48" s="13"/>
      <c r="B48" s="13"/>
      <c r="C48" s="13"/>
      <c r="D48" s="13"/>
      <c r="E48" s="13"/>
      <c r="F48" s="13"/>
      <c r="G48" s="13"/>
      <c r="H48" s="13"/>
      <c r="I48" s="13"/>
      <c r="J48" s="13"/>
      <c r="K48" s="13"/>
      <c r="L48" s="13"/>
      <c r="M48" s="13"/>
      <c r="N48" s="65"/>
      <c r="O48" s="647"/>
      <c r="P48" s="647"/>
      <c r="Q48" s="647"/>
      <c r="R48" s="647"/>
      <c r="S48" s="647"/>
      <c r="T48" s="647"/>
      <c r="U48" s="647"/>
      <c r="V48" s="647"/>
      <c r="W48" s="647"/>
      <c r="X48" s="647"/>
      <c r="Y48" s="647"/>
      <c r="Z48" s="647"/>
      <c r="AA48" s="647"/>
      <c r="AB48" s="647"/>
      <c r="AC48" s="647"/>
    </row>
    <row r="49" spans="1:29" ht="12.75" customHeight="1">
      <c r="A49" s="13"/>
      <c r="B49" s="13"/>
      <c r="C49" s="13"/>
      <c r="D49" s="13"/>
      <c r="E49" s="13"/>
      <c r="F49" s="13"/>
      <c r="G49" s="13"/>
      <c r="H49" s="13"/>
      <c r="I49" s="13"/>
      <c r="J49" s="13"/>
      <c r="K49" s="13"/>
      <c r="L49" s="13"/>
      <c r="M49" s="13"/>
      <c r="N49" s="65"/>
      <c r="O49" s="647"/>
      <c r="P49" s="647"/>
      <c r="Q49" s="647"/>
      <c r="R49" s="647"/>
      <c r="S49" s="647"/>
      <c r="T49" s="647"/>
      <c r="U49" s="647"/>
      <c r="V49" s="647"/>
      <c r="W49" s="647"/>
      <c r="X49" s="647"/>
      <c r="Y49" s="647"/>
      <c r="Z49" s="647"/>
      <c r="AA49" s="647"/>
      <c r="AB49" s="647"/>
      <c r="AC49" s="647"/>
    </row>
    <row r="50" spans="1:29" ht="14.4" thickBot="1">
      <c r="A50" s="30"/>
      <c r="B50" s="30"/>
      <c r="C50" s="30"/>
      <c r="D50" s="30"/>
      <c r="E50" s="30"/>
      <c r="F50" s="30"/>
      <c r="G50" s="30"/>
      <c r="H50" s="30"/>
      <c r="I50" s="30"/>
      <c r="J50" s="30"/>
      <c r="K50" s="30"/>
      <c r="L50" s="30"/>
      <c r="M50" s="30"/>
      <c r="N50" s="65"/>
      <c r="O50" s="647"/>
      <c r="P50" s="647"/>
      <c r="Q50" s="647"/>
      <c r="R50" s="647"/>
      <c r="S50" s="647"/>
      <c r="T50" s="647"/>
      <c r="U50" s="647"/>
      <c r="V50" s="647"/>
      <c r="W50" s="647"/>
      <c r="X50" s="647"/>
      <c r="Y50" s="647"/>
      <c r="Z50" s="647"/>
      <c r="AA50" s="647"/>
      <c r="AB50" s="647"/>
      <c r="AC50" s="647"/>
    </row>
    <row r="51" spans="1:29" ht="14.4" thickTop="1">
      <c r="A51" s="988">
        <f ca="1">NOW()</f>
        <v>46076.352089120373</v>
      </c>
      <c r="B51" s="988"/>
      <c r="C51" s="988"/>
      <c r="D51" s="13"/>
      <c r="E51" s="13"/>
      <c r="F51" s="13"/>
      <c r="G51" s="847" t="str">
        <f>'1'!J74</f>
        <v>Published: 02/23/2026</v>
      </c>
      <c r="H51" s="847"/>
      <c r="I51" s="847"/>
      <c r="J51" s="13"/>
      <c r="K51" s="13"/>
      <c r="L51" s="1022" t="s">
        <v>730</v>
      </c>
      <c r="M51" s="1022"/>
      <c r="N51" s="65"/>
      <c r="O51" s="647"/>
      <c r="P51" s="647"/>
      <c r="Q51" s="647"/>
      <c r="R51" s="647"/>
      <c r="S51" s="647"/>
      <c r="T51" s="647"/>
      <c r="U51" s="647"/>
      <c r="V51" s="647"/>
      <c r="W51" s="647"/>
      <c r="X51" s="647"/>
      <c r="Y51" s="647"/>
      <c r="Z51" s="647"/>
      <c r="AA51" s="647"/>
      <c r="AB51" s="647"/>
      <c r="AC51" s="647"/>
    </row>
    <row r="52" spans="1:29" ht="12.75" customHeight="1">
      <c r="A52" s="13"/>
      <c r="B52" s="13"/>
      <c r="C52" s="13"/>
      <c r="D52" s="13"/>
      <c r="E52" s="13"/>
      <c r="F52" s="13"/>
      <c r="G52" s="13"/>
      <c r="H52" s="13"/>
      <c r="I52" s="13"/>
      <c r="J52" s="13"/>
      <c r="K52" s="13"/>
      <c r="L52" s="13"/>
      <c r="M52" s="13"/>
      <c r="N52" s="65"/>
      <c r="O52" s="647"/>
      <c r="P52" s="647"/>
      <c r="Q52" s="647"/>
      <c r="R52" s="647"/>
      <c r="S52" s="647"/>
      <c r="T52" s="647"/>
      <c r="U52" s="647"/>
      <c r="V52" s="647"/>
      <c r="W52" s="647"/>
      <c r="X52" s="647"/>
      <c r="Y52" s="647"/>
      <c r="Z52" s="647"/>
      <c r="AA52" s="647"/>
      <c r="AB52" s="647"/>
      <c r="AC52" s="647"/>
    </row>
  </sheetData>
  <sheetProtection algorithmName="SHA-512" hashValue="4lBSlmRgDVtWmTFdwJnLDHQFwblLvmlvV2S9TL+KUThzi/17Tn/QH5HkTj8Tv3LJV9k/owAcBJdjKlJUkzBE8g==" saltValue="2vy6DpSyt2b2a0r9L6sscQ==" spinCount="100000" sheet="1" objects="1" scenarios="1"/>
  <mergeCells count="47">
    <mergeCell ref="B36:F36"/>
    <mergeCell ref="B38:F38"/>
    <mergeCell ref="D40:F40"/>
    <mergeCell ref="D43:K45"/>
    <mergeCell ref="A51:C51"/>
    <mergeCell ref="G51:I51"/>
    <mergeCell ref="B35:F35"/>
    <mergeCell ref="B29:C29"/>
    <mergeCell ref="E29:F29"/>
    <mergeCell ref="B30:C30"/>
    <mergeCell ref="E30:F30"/>
    <mergeCell ref="B31:C31"/>
    <mergeCell ref="E31:F31"/>
    <mergeCell ref="E32:F32"/>
    <mergeCell ref="B33:C33"/>
    <mergeCell ref="E33:F33"/>
    <mergeCell ref="B34:C34"/>
    <mergeCell ref="E34:F34"/>
    <mergeCell ref="B26:C26"/>
    <mergeCell ref="E26:F26"/>
    <mergeCell ref="B27:C27"/>
    <mergeCell ref="E27:F27"/>
    <mergeCell ref="B28:C28"/>
    <mergeCell ref="E28:F28"/>
    <mergeCell ref="L22:M22"/>
    <mergeCell ref="B24:C24"/>
    <mergeCell ref="E24:F24"/>
    <mergeCell ref="G24:K24"/>
    <mergeCell ref="L24:L25"/>
    <mergeCell ref="B23:L23"/>
    <mergeCell ref="C22:K22"/>
    <mergeCell ref="L51:M51"/>
    <mergeCell ref="C20:M20"/>
    <mergeCell ref="A2:D2"/>
    <mergeCell ref="A4:M4"/>
    <mergeCell ref="O4:AB6"/>
    <mergeCell ref="B8:M8"/>
    <mergeCell ref="B9:M9"/>
    <mergeCell ref="C10:L10"/>
    <mergeCell ref="B11:M11"/>
    <mergeCell ref="B14:B15"/>
    <mergeCell ref="C14:M15"/>
    <mergeCell ref="B17:B18"/>
    <mergeCell ref="C17:M18"/>
    <mergeCell ref="B7:M7"/>
    <mergeCell ref="Q1:AA2"/>
    <mergeCell ref="C21:M21"/>
  </mergeCells>
  <dataValidations count="2">
    <dataValidation type="list" allowBlank="1" showInputMessage="1" showErrorMessage="1" sqref="E26:F34" xr:uid="{7093F0FE-E8E2-4EA2-8274-1B1B68C3E81C}">
      <formula1>"Owner, Tenant"</formula1>
    </dataValidation>
    <dataValidation type="list" allowBlank="1" showInputMessage="1" showErrorMessage="1" sqref="D26:D29" xr:uid="{C0CA8EFE-54BD-4D42-A70A-1C5CA51ED77E}">
      <formula1>"Gas,Electric,Oil"</formula1>
    </dataValidation>
  </dataValidations>
  <hyperlinks>
    <hyperlink ref="C10:L10" r:id="rId1" display="https://schousing.com/Home/UtilityAllowances" xr:uid="{F3FB5F3D-5535-4630-94B5-C8E4ECD114D8}"/>
    <hyperlink ref="C10" r:id="rId2" xr:uid="{46DD2BA6-882E-4706-AB6B-EA4BCFB65CA2}"/>
  </hyperlinks>
  <pageMargins left="0.47" right="0.28000000000000003" top="0.48" bottom="0.46" header="0.39" footer="0.38"/>
  <pageSetup scale="82" orientation="portrait"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048B-D468-4FD9-A30C-EF12F6892CB3}">
  <sheetPr codeName="Sheet8">
    <pageSetUpPr fitToPage="1"/>
  </sheetPr>
  <dimension ref="A1:AC52"/>
  <sheetViews>
    <sheetView showGridLines="0" zoomScaleNormal="100" workbookViewId="0"/>
  </sheetViews>
  <sheetFormatPr defaultColWidth="0" defaultRowHeight="12.75" customHeight="1" zeroHeight="1"/>
  <cols>
    <col min="1" max="1" width="3.5546875" style="13" customWidth="1"/>
    <col min="2" max="2" width="9.109375" style="13" customWidth="1"/>
    <col min="3" max="3" width="12.109375" style="13" customWidth="1"/>
    <col min="4" max="4" width="9.109375" style="13" customWidth="1"/>
    <col min="5" max="5" width="7.109375" style="13" customWidth="1"/>
    <col min="6" max="6" width="6.5546875" style="13" customWidth="1"/>
    <col min="7" max="7" width="8.88671875" style="13" customWidth="1"/>
    <col min="8" max="8" width="8.33203125" style="13" customWidth="1"/>
    <col min="9" max="13" width="10.6640625" style="13" customWidth="1"/>
    <col min="14" max="14" width="2.109375" style="65" customWidth="1"/>
    <col min="15" max="28" width="9.109375" style="647" customWidth="1"/>
    <col min="29" max="29" width="5.44140625" style="647" customWidth="1"/>
    <col min="30" max="16384" width="9.109375" hidden="1"/>
  </cols>
  <sheetData>
    <row r="1" spans="1:29" ht="15" customHeight="1">
      <c r="F1" s="598"/>
      <c r="G1" s="65"/>
      <c r="H1" s="65"/>
      <c r="I1" s="65"/>
      <c r="J1" s="65"/>
      <c r="K1" s="65"/>
      <c r="O1" s="13"/>
      <c r="P1" s="13"/>
      <c r="Q1" s="954" t="s">
        <v>703</v>
      </c>
      <c r="R1" s="954"/>
      <c r="S1" s="954"/>
      <c r="T1" s="954"/>
      <c r="U1" s="954"/>
      <c r="V1" s="954"/>
      <c r="W1" s="954"/>
      <c r="X1" s="954"/>
      <c r="Y1" s="954"/>
      <c r="Z1" s="954"/>
      <c r="AA1" s="954"/>
      <c r="AB1" s="13"/>
      <c r="AC1" s="13"/>
    </row>
    <row r="2" spans="1:29" ht="13.8">
      <c r="A2" s="965" t="str">
        <f>IF('1'!K4="","Application Name-From Page 1",'1'!K4)</f>
        <v>Application Name-From Page 1</v>
      </c>
      <c r="B2" s="965"/>
      <c r="C2" s="965"/>
      <c r="D2" s="965"/>
      <c r="E2" s="173"/>
      <c r="F2" s="173"/>
      <c r="G2" s="173"/>
      <c r="H2" s="173"/>
      <c r="I2" s="173"/>
      <c r="O2" s="13"/>
      <c r="P2" s="13"/>
      <c r="Q2" s="954"/>
      <c r="R2" s="954"/>
      <c r="S2" s="954"/>
      <c r="T2" s="954"/>
      <c r="U2" s="954"/>
      <c r="V2" s="954"/>
      <c r="W2" s="954"/>
      <c r="X2" s="954"/>
      <c r="Y2" s="954"/>
      <c r="Z2" s="954"/>
      <c r="AA2" s="954"/>
      <c r="AB2" s="13"/>
      <c r="AC2" s="13"/>
    </row>
    <row r="3" spans="1:29" ht="6" customHeight="1" thickBot="1">
      <c r="O3" s="13"/>
      <c r="P3" s="13"/>
      <c r="Q3" s="13"/>
      <c r="R3" s="13"/>
      <c r="S3" s="13"/>
      <c r="T3" s="13"/>
      <c r="U3" s="13"/>
      <c r="V3" s="13"/>
      <c r="W3" s="13"/>
      <c r="X3" s="13"/>
      <c r="Y3" s="13"/>
      <c r="Z3" s="13"/>
      <c r="AA3" s="13"/>
      <c r="AB3" s="13"/>
      <c r="AC3" s="13"/>
    </row>
    <row r="4" spans="1:29" ht="19.5" customHeight="1">
      <c r="A4" s="966" t="s">
        <v>101</v>
      </c>
      <c r="B4" s="967"/>
      <c r="C4" s="967"/>
      <c r="D4" s="967"/>
      <c r="E4" s="967"/>
      <c r="F4" s="967"/>
      <c r="G4" s="967"/>
      <c r="H4" s="967"/>
      <c r="I4" s="967"/>
      <c r="J4" s="967"/>
      <c r="K4" s="967"/>
      <c r="L4" s="967"/>
      <c r="M4" s="968"/>
      <c r="O4" s="1003" t="s">
        <v>645</v>
      </c>
      <c r="P4" s="1004"/>
      <c r="Q4" s="1004"/>
      <c r="R4" s="1004"/>
      <c r="S4" s="1004"/>
      <c r="T4" s="1004"/>
      <c r="U4" s="1004"/>
      <c r="V4" s="1004"/>
      <c r="W4" s="1004"/>
      <c r="X4" s="1004"/>
      <c r="Y4" s="1004"/>
      <c r="Z4" s="1004"/>
      <c r="AA4" s="1004"/>
      <c r="AB4" s="1005"/>
      <c r="AC4" s="13"/>
    </row>
    <row r="5" spans="1:29" ht="12" customHeight="1">
      <c r="A5" s="533"/>
      <c r="B5" s="533"/>
      <c r="C5" s="533"/>
      <c r="D5" s="533"/>
      <c r="E5" s="533"/>
      <c r="F5" s="533"/>
      <c r="G5" s="533"/>
      <c r="H5" s="533"/>
      <c r="I5" s="533"/>
      <c r="J5" s="533"/>
      <c r="K5" s="533"/>
      <c r="L5" s="533"/>
      <c r="M5" s="533"/>
      <c r="N5" s="20"/>
      <c r="O5" s="1006"/>
      <c r="P5" s="1007"/>
      <c r="Q5" s="1007"/>
      <c r="R5" s="1007"/>
      <c r="S5" s="1007"/>
      <c r="T5" s="1007"/>
      <c r="U5" s="1007"/>
      <c r="V5" s="1007"/>
      <c r="W5" s="1007"/>
      <c r="X5" s="1007"/>
      <c r="Y5" s="1007"/>
      <c r="Z5" s="1007"/>
      <c r="AA5" s="1007"/>
      <c r="AB5" s="1008"/>
      <c r="AC5" s="13"/>
    </row>
    <row r="6" spans="1:29" ht="18" customHeight="1" thickBot="1">
      <c r="A6" s="131"/>
      <c r="B6" s="133" t="s">
        <v>715</v>
      </c>
      <c r="C6" s="131"/>
      <c r="D6" s="131"/>
      <c r="E6" s="456"/>
      <c r="F6" s="132"/>
      <c r="G6" s="534"/>
      <c r="H6" s="534"/>
      <c r="I6" s="534"/>
      <c r="J6" s="534"/>
      <c r="K6" s="534"/>
      <c r="L6" s="147"/>
      <c r="M6" s="533"/>
      <c r="N6" s="20"/>
      <c r="O6" s="1009"/>
      <c r="P6" s="1010"/>
      <c r="Q6" s="1010"/>
      <c r="R6" s="1010"/>
      <c r="S6" s="1010"/>
      <c r="T6" s="1010"/>
      <c r="U6" s="1010"/>
      <c r="V6" s="1010"/>
      <c r="W6" s="1010"/>
      <c r="X6" s="1010"/>
      <c r="Y6" s="1010"/>
      <c r="Z6" s="1010"/>
      <c r="AA6" s="1010"/>
      <c r="AB6" s="1011"/>
      <c r="AC6" s="13"/>
    </row>
    <row r="7" spans="1:29" ht="37.950000000000003" customHeight="1">
      <c r="A7" s="9"/>
      <c r="B7" s="980" t="s">
        <v>752</v>
      </c>
      <c r="C7" s="980"/>
      <c r="D7" s="980"/>
      <c r="E7" s="980"/>
      <c r="F7" s="980"/>
      <c r="G7" s="980"/>
      <c r="H7" s="980"/>
      <c r="I7" s="980"/>
      <c r="J7" s="980"/>
      <c r="K7" s="980"/>
      <c r="L7" s="980"/>
      <c r="M7" s="980"/>
      <c r="N7" s="20"/>
      <c r="O7" s="497"/>
      <c r="P7" s="43"/>
      <c r="Q7" s="43"/>
      <c r="R7" s="43"/>
      <c r="S7" s="43"/>
      <c r="T7" s="43"/>
      <c r="U7" s="43"/>
      <c r="V7" s="43"/>
      <c r="W7" s="43"/>
      <c r="X7" s="43"/>
      <c r="Y7" s="43"/>
      <c r="Z7" s="43"/>
      <c r="AA7" s="43"/>
      <c r="AB7" s="498"/>
      <c r="AC7" s="13"/>
    </row>
    <row r="8" spans="1:29" ht="61.2" customHeight="1">
      <c r="A8" s="9"/>
      <c r="B8" s="976" t="s">
        <v>711</v>
      </c>
      <c r="C8" s="977"/>
      <c r="D8" s="977"/>
      <c r="E8" s="977"/>
      <c r="F8" s="977"/>
      <c r="G8" s="977"/>
      <c r="H8" s="977"/>
      <c r="I8" s="977"/>
      <c r="J8" s="977"/>
      <c r="K8" s="977"/>
      <c r="L8" s="977"/>
      <c r="M8" s="978"/>
      <c r="N8" s="651"/>
      <c r="O8" s="499"/>
      <c r="P8" s="500"/>
      <c r="Q8" s="500"/>
      <c r="R8" s="500"/>
      <c r="S8" s="500"/>
      <c r="T8" s="500"/>
      <c r="U8" s="500"/>
      <c r="V8" s="500"/>
      <c r="W8" s="500"/>
      <c r="X8" s="500"/>
      <c r="Y8" s="500"/>
      <c r="Z8" s="500"/>
      <c r="AA8" s="43"/>
      <c r="AB8" s="498"/>
      <c r="AC8" s="13"/>
    </row>
    <row r="9" spans="1:29" ht="23.25" customHeight="1">
      <c r="A9" s="9"/>
      <c r="B9" s="970" t="s">
        <v>323</v>
      </c>
      <c r="C9" s="971"/>
      <c r="D9" s="971"/>
      <c r="E9" s="971"/>
      <c r="F9" s="971"/>
      <c r="G9" s="971"/>
      <c r="H9" s="971"/>
      <c r="I9" s="971"/>
      <c r="J9" s="971"/>
      <c r="K9" s="971"/>
      <c r="L9" s="971"/>
      <c r="M9" s="972"/>
      <c r="N9" s="651"/>
      <c r="O9" s="499"/>
      <c r="P9" s="500"/>
      <c r="Q9" s="500"/>
      <c r="R9" s="500"/>
      <c r="S9" s="500"/>
      <c r="T9" s="500"/>
      <c r="U9" s="500"/>
      <c r="V9" s="500"/>
      <c r="W9" s="500"/>
      <c r="X9" s="500"/>
      <c r="Y9" s="500"/>
      <c r="Z9" s="500"/>
      <c r="AA9" s="43"/>
      <c r="AB9" s="498"/>
      <c r="AC9" s="13"/>
    </row>
    <row r="10" spans="1:29" ht="23.25" customHeight="1">
      <c r="A10" s="533"/>
      <c r="B10" s="599"/>
      <c r="C10" s="973" t="s">
        <v>630</v>
      </c>
      <c r="D10" s="974"/>
      <c r="E10" s="974"/>
      <c r="F10" s="974"/>
      <c r="G10" s="974"/>
      <c r="H10" s="974"/>
      <c r="I10" s="974"/>
      <c r="J10" s="974"/>
      <c r="K10" s="974"/>
      <c r="L10" s="974"/>
      <c r="M10" s="600"/>
      <c r="N10" s="20"/>
      <c r="O10" s="497"/>
      <c r="P10" s="6"/>
      <c r="Q10" s="6"/>
      <c r="R10" s="6"/>
      <c r="S10" s="6"/>
      <c r="T10" s="6"/>
      <c r="U10" s="43"/>
      <c r="V10" s="43"/>
      <c r="W10" s="43"/>
      <c r="X10" s="43"/>
      <c r="Y10" s="43"/>
      <c r="Z10" s="43"/>
      <c r="AA10" s="43"/>
      <c r="AB10" s="498"/>
      <c r="AC10" s="13"/>
    </row>
    <row r="11" spans="1:29" ht="15.75" customHeight="1">
      <c r="A11" s="533"/>
      <c r="B11" s="1027" t="s">
        <v>324</v>
      </c>
      <c r="C11" s="1027"/>
      <c r="D11" s="1027"/>
      <c r="E11" s="1027"/>
      <c r="F11" s="1027"/>
      <c r="G11" s="1027"/>
      <c r="H11" s="1027"/>
      <c r="I11" s="1027"/>
      <c r="J11" s="1027"/>
      <c r="K11" s="1027"/>
      <c r="L11" s="1027"/>
      <c r="M11" s="1027"/>
      <c r="N11" s="20"/>
      <c r="O11" s="497"/>
      <c r="P11" s="6"/>
      <c r="Q11" s="6"/>
      <c r="R11" s="6"/>
      <c r="S11" s="6"/>
      <c r="T11" s="6"/>
      <c r="U11" s="43"/>
      <c r="V11" s="43"/>
      <c r="W11" s="43"/>
      <c r="X11" s="43"/>
      <c r="Y11" s="43"/>
      <c r="Z11" s="43"/>
      <c r="AA11" s="43"/>
      <c r="AB11" s="498"/>
      <c r="AC11" s="13"/>
    </row>
    <row r="12" spans="1:29" ht="19.5" customHeight="1">
      <c r="A12" s="533"/>
      <c r="B12" s="266" t="s">
        <v>346</v>
      </c>
      <c r="C12" s="212" t="s">
        <v>325</v>
      </c>
      <c r="E12" s="8"/>
      <c r="F12" s="8"/>
      <c r="G12" s="8"/>
      <c r="H12" s="8"/>
      <c r="I12" s="8"/>
      <c r="J12" s="8"/>
      <c r="K12" s="20"/>
      <c r="L12" s="533"/>
      <c r="M12" s="533"/>
      <c r="N12" s="20"/>
      <c r="O12" s="497"/>
      <c r="P12" s="6"/>
      <c r="Q12" s="6"/>
      <c r="R12" s="6"/>
      <c r="S12" s="6"/>
      <c r="T12" s="6"/>
      <c r="U12" s="43"/>
      <c r="V12" s="43"/>
      <c r="W12" s="43"/>
      <c r="X12" s="43"/>
      <c r="Y12" s="43"/>
      <c r="Z12" s="43"/>
      <c r="AA12" s="43"/>
      <c r="AB12" s="498"/>
      <c r="AC12" s="13"/>
    </row>
    <row r="13" spans="1:29" ht="6.75" customHeight="1">
      <c r="A13" s="533"/>
      <c r="B13" s="265"/>
      <c r="D13" s="533"/>
      <c r="E13" s="8"/>
      <c r="F13" s="8"/>
      <c r="G13" s="8"/>
      <c r="H13" s="8"/>
      <c r="I13" s="8"/>
      <c r="J13" s="8"/>
      <c r="K13" s="533"/>
      <c r="L13" s="533"/>
      <c r="M13" s="533"/>
      <c r="N13" s="20"/>
      <c r="O13" s="497"/>
      <c r="P13" s="6"/>
      <c r="Q13" s="6"/>
      <c r="R13" s="6"/>
      <c r="S13" s="6"/>
      <c r="T13" s="6"/>
      <c r="U13" s="43"/>
      <c r="V13" s="43"/>
      <c r="W13" s="43"/>
      <c r="X13" s="43"/>
      <c r="Y13" s="43"/>
      <c r="Z13" s="43"/>
      <c r="AA13" s="43"/>
      <c r="AB13" s="498"/>
      <c r="AC13" s="13"/>
    </row>
    <row r="14" spans="1:29" ht="13.95" customHeight="1">
      <c r="A14" s="533"/>
      <c r="B14" s="1021" t="s">
        <v>347</v>
      </c>
      <c r="C14" s="1020" t="s">
        <v>706</v>
      </c>
      <c r="D14" s="1020"/>
      <c r="E14" s="1020"/>
      <c r="F14" s="1020"/>
      <c r="G14" s="1020"/>
      <c r="H14" s="1020"/>
      <c r="I14" s="1020"/>
      <c r="J14" s="1020"/>
      <c r="K14" s="1020"/>
      <c r="L14" s="1020"/>
      <c r="M14" s="1020"/>
      <c r="N14" s="20"/>
      <c r="O14" s="497"/>
      <c r="P14" s="6"/>
      <c r="Q14" s="6"/>
      <c r="R14" s="6"/>
      <c r="S14" s="6"/>
      <c r="T14" s="6"/>
      <c r="U14" s="43"/>
      <c r="V14" s="43"/>
      <c r="W14" s="43"/>
      <c r="X14" s="43"/>
      <c r="Y14" s="43"/>
      <c r="Z14" s="43"/>
      <c r="AA14" s="43"/>
      <c r="AB14" s="498"/>
      <c r="AC14" s="13"/>
    </row>
    <row r="15" spans="1:29" ht="8.4" customHeight="1">
      <c r="A15" s="533"/>
      <c r="B15" s="1021"/>
      <c r="C15" s="1020"/>
      <c r="D15" s="1020"/>
      <c r="E15" s="1020"/>
      <c r="F15" s="1020"/>
      <c r="G15" s="1020"/>
      <c r="H15" s="1020"/>
      <c r="I15" s="1020"/>
      <c r="J15" s="1020"/>
      <c r="K15" s="1020"/>
      <c r="L15" s="1020"/>
      <c r="M15" s="1020"/>
      <c r="N15" s="20"/>
      <c r="O15" s="497"/>
      <c r="P15" s="6"/>
      <c r="Q15" s="6"/>
      <c r="R15" s="6"/>
      <c r="S15" s="6"/>
      <c r="T15" s="6"/>
      <c r="U15" s="43"/>
      <c r="V15" s="43"/>
      <c r="W15" s="43"/>
      <c r="X15" s="43"/>
      <c r="Y15" s="43"/>
      <c r="Z15" s="43"/>
      <c r="AA15" s="43"/>
      <c r="AB15" s="498"/>
      <c r="AC15" s="13"/>
    </row>
    <row r="16" spans="1:29" ht="4.5" customHeight="1">
      <c r="A16" s="533"/>
      <c r="B16" s="265"/>
      <c r="C16" s="533"/>
      <c r="E16" s="8"/>
      <c r="F16" s="8"/>
      <c r="G16" s="8"/>
      <c r="H16" s="8"/>
      <c r="I16" s="8"/>
      <c r="J16" s="8"/>
      <c r="K16" s="533"/>
      <c r="L16" s="533"/>
      <c r="M16" s="533"/>
      <c r="N16" s="20"/>
      <c r="O16" s="497"/>
      <c r="P16" s="6"/>
      <c r="Q16" s="6"/>
      <c r="R16" s="6"/>
      <c r="S16" s="6"/>
      <c r="T16" s="6"/>
      <c r="U16" s="43"/>
      <c r="V16" s="43"/>
      <c r="W16" s="43"/>
      <c r="X16" s="43"/>
      <c r="Y16" s="43"/>
      <c r="Z16" s="43"/>
      <c r="AA16" s="43"/>
      <c r="AB16" s="498"/>
      <c r="AC16" s="13"/>
    </row>
    <row r="17" spans="1:29" ht="15.75" customHeight="1">
      <c r="A17" s="533"/>
      <c r="B17" s="1021" t="s">
        <v>348</v>
      </c>
      <c r="C17" s="1020" t="s">
        <v>716</v>
      </c>
      <c r="D17" s="1020"/>
      <c r="E17" s="1020"/>
      <c r="F17" s="1020"/>
      <c r="G17" s="1020"/>
      <c r="H17" s="1020"/>
      <c r="I17" s="1020"/>
      <c r="J17" s="1020"/>
      <c r="K17" s="1020"/>
      <c r="L17" s="1020"/>
      <c r="M17" s="1020"/>
      <c r="N17" s="20"/>
      <c r="O17" s="497"/>
      <c r="P17" s="6"/>
      <c r="Q17" s="6"/>
      <c r="R17" s="6"/>
      <c r="S17" s="6"/>
      <c r="T17" s="6"/>
      <c r="U17" s="43"/>
      <c r="V17" s="43"/>
      <c r="W17" s="43"/>
      <c r="X17" s="43"/>
      <c r="Y17" s="43"/>
      <c r="Z17" s="43"/>
      <c r="AA17" s="43"/>
      <c r="AB17" s="498"/>
      <c r="AC17" s="13"/>
    </row>
    <row r="18" spans="1:29" ht="13.5" customHeight="1">
      <c r="A18" s="533"/>
      <c r="B18" s="1021"/>
      <c r="C18" s="1020"/>
      <c r="D18" s="1020"/>
      <c r="E18" s="1020"/>
      <c r="F18" s="1020"/>
      <c r="G18" s="1020"/>
      <c r="H18" s="1020"/>
      <c r="I18" s="1020"/>
      <c r="J18" s="1020"/>
      <c r="K18" s="1020"/>
      <c r="L18" s="1020"/>
      <c r="M18" s="1020"/>
      <c r="N18" s="20"/>
      <c r="O18" s="497"/>
      <c r="P18" s="6"/>
      <c r="Q18" s="6"/>
      <c r="R18" s="6"/>
      <c r="S18" s="6"/>
      <c r="T18" s="6"/>
      <c r="U18" s="43"/>
      <c r="V18" s="43"/>
      <c r="W18" s="43"/>
      <c r="X18" s="43"/>
      <c r="Y18" s="43"/>
      <c r="Z18" s="43"/>
      <c r="AA18" s="43"/>
      <c r="AB18" s="498"/>
      <c r="AC18" s="13"/>
    </row>
    <row r="19" spans="1:29" ht="7.5" customHeight="1">
      <c r="A19" s="533"/>
      <c r="B19" s="536"/>
      <c r="C19" s="537"/>
      <c r="E19" s="537"/>
      <c r="F19" s="537"/>
      <c r="G19" s="537"/>
      <c r="H19" s="537"/>
      <c r="I19" s="537"/>
      <c r="J19" s="537"/>
      <c r="K19" s="537"/>
      <c r="L19" s="537"/>
      <c r="M19" s="537"/>
      <c r="N19" s="20"/>
      <c r="O19" s="497"/>
      <c r="P19" s="6"/>
      <c r="Q19" s="6"/>
      <c r="R19" s="6"/>
      <c r="S19" s="6"/>
      <c r="T19" s="6"/>
      <c r="U19" s="43"/>
      <c r="V19" s="43"/>
      <c r="W19" s="43"/>
      <c r="X19" s="43"/>
      <c r="Y19" s="43"/>
      <c r="Z19" s="43"/>
      <c r="AA19" s="43"/>
      <c r="AB19" s="498"/>
      <c r="AC19" s="13"/>
    </row>
    <row r="20" spans="1:29" ht="20.25" customHeight="1">
      <c r="A20" s="533"/>
      <c r="B20" s="536" t="s">
        <v>349</v>
      </c>
      <c r="C20" s="1020" t="s">
        <v>326</v>
      </c>
      <c r="D20" s="1020"/>
      <c r="E20" s="1020"/>
      <c r="F20" s="1020"/>
      <c r="G20" s="1020"/>
      <c r="H20" s="1020"/>
      <c r="I20" s="1020"/>
      <c r="J20" s="1020"/>
      <c r="K20" s="1020"/>
      <c r="L20" s="1020"/>
      <c r="M20" s="1020"/>
      <c r="N20" s="20"/>
      <c r="O20" s="497"/>
      <c r="P20" s="6"/>
      <c r="Q20" s="6"/>
      <c r="R20" s="6"/>
      <c r="S20" s="6"/>
      <c r="T20" s="6"/>
      <c r="U20" s="43"/>
      <c r="V20" s="43"/>
      <c r="W20" s="43"/>
      <c r="X20" s="43"/>
      <c r="Y20" s="43"/>
      <c r="Z20" s="43"/>
      <c r="AA20" s="43"/>
      <c r="AB20" s="498"/>
      <c r="AC20" s="13"/>
    </row>
    <row r="21" spans="1:29" ht="20.25" customHeight="1">
      <c r="A21" s="533"/>
      <c r="B21" s="474" t="s">
        <v>619</v>
      </c>
      <c r="C21" s="964" t="s">
        <v>704</v>
      </c>
      <c r="D21" s="964"/>
      <c r="E21" s="964"/>
      <c r="F21" s="964"/>
      <c r="G21" s="964"/>
      <c r="H21" s="964"/>
      <c r="I21" s="964"/>
      <c r="J21" s="964"/>
      <c r="K21" s="964"/>
      <c r="L21" s="964"/>
      <c r="M21" s="964"/>
      <c r="N21" s="20"/>
      <c r="O21" s="497"/>
      <c r="P21" s="6"/>
      <c r="Q21" s="6"/>
      <c r="R21" s="6"/>
      <c r="S21" s="6"/>
      <c r="T21" s="6"/>
      <c r="U21" s="43"/>
      <c r="V21" s="43"/>
      <c r="W21" s="43"/>
      <c r="X21" s="43"/>
      <c r="Y21" s="43"/>
      <c r="Z21" s="43"/>
      <c r="AA21" s="43"/>
      <c r="AB21" s="498"/>
      <c r="AC21" s="13"/>
    </row>
    <row r="22" spans="1:29" ht="22.95" customHeight="1">
      <c r="A22" s="533"/>
      <c r="B22" s="601" t="s">
        <v>708</v>
      </c>
      <c r="C22" s="1019" t="s">
        <v>718</v>
      </c>
      <c r="D22" s="1019"/>
      <c r="E22" s="1019"/>
      <c r="F22" s="1019"/>
      <c r="G22" s="1019"/>
      <c r="H22" s="1019"/>
      <c r="I22" s="1019"/>
      <c r="J22" s="1019"/>
      <c r="K22" s="1019"/>
      <c r="L22" s="1018" t="s">
        <v>705</v>
      </c>
      <c r="M22" s="1018"/>
      <c r="N22" s="652"/>
      <c r="O22" s="497"/>
      <c r="P22" s="6"/>
      <c r="Q22" s="6"/>
      <c r="R22" s="6"/>
      <c r="S22" s="6"/>
      <c r="T22" s="6"/>
      <c r="U22" s="43"/>
      <c r="V22" s="43"/>
      <c r="W22" s="43"/>
      <c r="X22" s="43"/>
      <c r="Y22" s="43"/>
      <c r="Z22" s="43"/>
      <c r="AA22" s="43"/>
      <c r="AB22" s="498"/>
      <c r="AC22" s="13"/>
    </row>
    <row r="23" spans="1:29" ht="28.95" customHeight="1" thickBot="1">
      <c r="B23" s="1017" t="s">
        <v>717</v>
      </c>
      <c r="C23" s="1017"/>
      <c r="D23" s="1017"/>
      <c r="E23" s="1017"/>
      <c r="F23" s="1017"/>
      <c r="G23" s="1017"/>
      <c r="H23" s="1017"/>
      <c r="I23" s="1017"/>
      <c r="J23" s="1017"/>
      <c r="K23" s="1017"/>
      <c r="L23" s="1017"/>
      <c r="N23" s="20"/>
      <c r="O23" s="501"/>
      <c r="P23" s="502"/>
      <c r="Q23" s="502"/>
      <c r="R23" s="502"/>
      <c r="S23" s="502"/>
      <c r="T23" s="502"/>
      <c r="U23" s="503"/>
      <c r="V23" s="503"/>
      <c r="W23" s="503"/>
      <c r="X23" s="503"/>
      <c r="Y23" s="503"/>
      <c r="Z23" s="503"/>
      <c r="AA23" s="503"/>
      <c r="AB23" s="504"/>
      <c r="AC23" s="13"/>
    </row>
    <row r="24" spans="1:29" ht="43.5" customHeight="1">
      <c r="A24" s="33"/>
      <c r="B24" s="982" t="s">
        <v>42</v>
      </c>
      <c r="C24" s="983"/>
      <c r="D24" s="153" t="s">
        <v>120</v>
      </c>
      <c r="E24" s="986" t="s">
        <v>523</v>
      </c>
      <c r="F24" s="987"/>
      <c r="G24" s="1015" t="s">
        <v>41</v>
      </c>
      <c r="H24" s="1015"/>
      <c r="I24" s="1015"/>
      <c r="J24" s="1015"/>
      <c r="K24" s="1016"/>
      <c r="L24" s="1013" t="s">
        <v>550</v>
      </c>
      <c r="N24" s="20"/>
      <c r="O24" s="533"/>
      <c r="P24" s="533"/>
      <c r="Q24" s="533"/>
      <c r="R24" s="533"/>
      <c r="S24" s="533"/>
      <c r="T24" s="533"/>
      <c r="U24" s="13"/>
      <c r="V24" s="13"/>
      <c r="W24" s="13"/>
      <c r="X24" s="13"/>
      <c r="Y24" s="13"/>
      <c r="Z24" s="13"/>
      <c r="AA24" s="13"/>
      <c r="AB24" s="13"/>
      <c r="AC24" s="13"/>
    </row>
    <row r="25" spans="1:29" ht="13.8">
      <c r="A25" s="40"/>
      <c r="B25" s="314"/>
      <c r="C25" s="315"/>
      <c r="D25" s="315"/>
      <c r="E25" s="315"/>
      <c r="F25" s="378"/>
      <c r="G25" s="152" t="s">
        <v>35</v>
      </c>
      <c r="H25" s="80" t="s">
        <v>36</v>
      </c>
      <c r="I25" s="80" t="s">
        <v>37</v>
      </c>
      <c r="J25" s="80" t="s">
        <v>38</v>
      </c>
      <c r="K25" s="142" t="s">
        <v>39</v>
      </c>
      <c r="L25" s="1014"/>
      <c r="N25" s="20"/>
      <c r="O25" s="646"/>
      <c r="P25" s="646"/>
      <c r="Q25" s="646"/>
      <c r="R25" s="646"/>
      <c r="S25" s="646"/>
      <c r="T25" s="646"/>
    </row>
    <row r="26" spans="1:29" ht="24" customHeight="1">
      <c r="A26" s="33"/>
      <c r="B26" s="984" t="s">
        <v>643</v>
      </c>
      <c r="C26" s="985"/>
      <c r="D26" s="532"/>
      <c r="E26" s="718"/>
      <c r="F26" s="981"/>
      <c r="G26" s="151"/>
      <c r="H26" s="151"/>
      <c r="I26" s="151"/>
      <c r="J26" s="151"/>
      <c r="K26" s="151"/>
      <c r="L26" s="381">
        <f>SUM(G26:K26)</f>
        <v>0</v>
      </c>
      <c r="O26" s="648"/>
      <c r="P26" s="646"/>
      <c r="R26" s="646"/>
      <c r="S26" s="646"/>
      <c r="T26" s="646"/>
    </row>
    <row r="27" spans="1:29" ht="24" customHeight="1">
      <c r="A27" s="33"/>
      <c r="B27" s="984" t="s">
        <v>40</v>
      </c>
      <c r="C27" s="985"/>
      <c r="D27" s="532"/>
      <c r="E27" s="718"/>
      <c r="F27" s="981"/>
      <c r="G27" s="151"/>
      <c r="H27" s="151"/>
      <c r="I27" s="151"/>
      <c r="J27" s="151"/>
      <c r="K27" s="151"/>
      <c r="L27" s="381">
        <f t="shared" ref="L27:L36" si="0">SUM(G27:K27)</f>
        <v>0</v>
      </c>
      <c r="N27" s="20"/>
      <c r="P27" s="646"/>
      <c r="R27" s="646"/>
      <c r="S27" s="646"/>
      <c r="T27" s="646"/>
    </row>
    <row r="28" spans="1:29" ht="24" customHeight="1">
      <c r="A28" s="33"/>
      <c r="B28" s="984" t="s">
        <v>107</v>
      </c>
      <c r="C28" s="985"/>
      <c r="D28" s="532"/>
      <c r="E28" s="718"/>
      <c r="F28" s="981"/>
      <c r="G28" s="151"/>
      <c r="H28" s="151"/>
      <c r="I28" s="151"/>
      <c r="J28" s="151"/>
      <c r="K28" s="151"/>
      <c r="L28" s="381">
        <f t="shared" si="0"/>
        <v>0</v>
      </c>
      <c r="N28" s="20"/>
    </row>
    <row r="29" spans="1:29" ht="24" customHeight="1">
      <c r="A29" s="33"/>
      <c r="B29" s="984" t="s">
        <v>118</v>
      </c>
      <c r="C29" s="985"/>
      <c r="D29" s="532"/>
      <c r="E29" s="718"/>
      <c r="F29" s="981"/>
      <c r="G29" s="151"/>
      <c r="H29" s="151"/>
      <c r="I29" s="151"/>
      <c r="J29" s="151"/>
      <c r="K29" s="151"/>
      <c r="L29" s="381">
        <f t="shared" si="0"/>
        <v>0</v>
      </c>
      <c r="N29" s="645"/>
    </row>
    <row r="30" spans="1:29" ht="24" customHeight="1">
      <c r="A30" s="33"/>
      <c r="B30" s="984" t="s">
        <v>24</v>
      </c>
      <c r="C30" s="985"/>
      <c r="D30" s="330"/>
      <c r="E30" s="718"/>
      <c r="F30" s="981"/>
      <c r="G30" s="151"/>
      <c r="H30" s="151"/>
      <c r="I30" s="151"/>
      <c r="J30" s="151"/>
      <c r="K30" s="151"/>
      <c r="L30" s="381">
        <f t="shared" si="0"/>
        <v>0</v>
      </c>
      <c r="N30" s="645"/>
    </row>
    <row r="31" spans="1:29" ht="24" customHeight="1">
      <c r="A31" s="33"/>
      <c r="B31" s="984" t="s">
        <v>25</v>
      </c>
      <c r="C31" s="985"/>
      <c r="D31" s="330"/>
      <c r="E31" s="718"/>
      <c r="F31" s="981"/>
      <c r="G31" s="151"/>
      <c r="H31" s="151"/>
      <c r="I31" s="151"/>
      <c r="J31" s="151"/>
      <c r="K31" s="151"/>
      <c r="L31" s="381">
        <f t="shared" si="0"/>
        <v>0</v>
      </c>
      <c r="M31" s="65"/>
      <c r="N31" s="20"/>
      <c r="P31" s="646"/>
    </row>
    <row r="32" spans="1:29" ht="24" customHeight="1">
      <c r="A32" s="33"/>
      <c r="B32" s="538" t="s">
        <v>119</v>
      </c>
      <c r="C32" s="535"/>
      <c r="D32" s="330"/>
      <c r="E32" s="718"/>
      <c r="F32" s="981"/>
      <c r="G32" s="151"/>
      <c r="H32" s="151"/>
      <c r="I32" s="151"/>
      <c r="J32" s="151"/>
      <c r="K32" s="151"/>
      <c r="L32" s="381">
        <f t="shared" si="0"/>
        <v>0</v>
      </c>
      <c r="M32" s="65"/>
      <c r="N32" s="20"/>
      <c r="P32" s="646"/>
    </row>
    <row r="33" spans="1:18" ht="31.2" customHeight="1">
      <c r="A33" s="40"/>
      <c r="B33" s="998" t="s">
        <v>563</v>
      </c>
      <c r="C33" s="999"/>
      <c r="D33" s="330"/>
      <c r="E33" s="720"/>
      <c r="F33" s="1000"/>
      <c r="G33" s="151"/>
      <c r="H33" s="151"/>
      <c r="I33" s="151"/>
      <c r="J33" s="151"/>
      <c r="K33" s="151"/>
      <c r="L33" s="381">
        <f t="shared" si="0"/>
        <v>0</v>
      </c>
    </row>
    <row r="34" spans="1:18" ht="24.6" customHeight="1">
      <c r="A34" s="33"/>
      <c r="B34" s="989" t="s">
        <v>543</v>
      </c>
      <c r="C34" s="990"/>
      <c r="D34" s="330"/>
      <c r="E34" s="718"/>
      <c r="F34" s="981"/>
      <c r="G34" s="151"/>
      <c r="H34" s="91"/>
      <c r="I34" s="91"/>
      <c r="J34" s="91"/>
      <c r="K34" s="143"/>
      <c r="L34" s="381">
        <f t="shared" si="0"/>
        <v>0</v>
      </c>
      <c r="O34" s="649"/>
    </row>
    <row r="35" spans="1:18" ht="20.399999999999999" customHeight="1">
      <c r="A35" s="33"/>
      <c r="B35" s="984" t="s">
        <v>43</v>
      </c>
      <c r="C35" s="991"/>
      <c r="D35" s="991"/>
      <c r="E35" s="991"/>
      <c r="F35" s="992"/>
      <c r="G35" s="376">
        <f t="shared" ref="G35:L35" si="1">SUM(G26:G34)</f>
        <v>0</v>
      </c>
      <c r="H35" s="141">
        <f t="shared" si="1"/>
        <v>0</v>
      </c>
      <c r="I35" s="141">
        <f t="shared" si="1"/>
        <v>0</v>
      </c>
      <c r="J35" s="141">
        <f t="shared" si="1"/>
        <v>0</v>
      </c>
      <c r="K35" s="144">
        <f t="shared" si="1"/>
        <v>0</v>
      </c>
      <c r="L35" s="379">
        <f t="shared" si="1"/>
        <v>0</v>
      </c>
      <c r="P35" s="647" t="s">
        <v>538</v>
      </c>
      <c r="R35" s="647" t="s">
        <v>539</v>
      </c>
    </row>
    <row r="36" spans="1:18" ht="20.399999999999999" customHeight="1" thickBot="1">
      <c r="A36" s="33"/>
      <c r="B36" s="993" t="s">
        <v>279</v>
      </c>
      <c r="C36" s="994"/>
      <c r="D36" s="994"/>
      <c r="E36" s="994"/>
      <c r="F36" s="995"/>
      <c r="G36" s="377">
        <f>ROUNDUP(G35,0)</f>
        <v>0</v>
      </c>
      <c r="H36" s="145">
        <f>ROUNDUP(H35,0)</f>
        <v>0</v>
      </c>
      <c r="I36" s="145">
        <f>ROUNDUP(I35,0)</f>
        <v>0</v>
      </c>
      <c r="J36" s="145">
        <f>ROUNDUP(J35,0)</f>
        <v>0</v>
      </c>
      <c r="K36" s="146">
        <f>ROUNDUP(K35,0)</f>
        <v>0</v>
      </c>
      <c r="L36" s="380">
        <f t="shared" si="0"/>
        <v>0</v>
      </c>
      <c r="P36" s="650">
        <f>COUNTIF(E26:F34,"Owner")</f>
        <v>0</v>
      </c>
      <c r="R36" s="650">
        <f>COUNTIF(E26:F34,"Tenant")</f>
        <v>0</v>
      </c>
    </row>
    <row r="37" spans="1:18" ht="9.75" customHeight="1" thickBot="1"/>
    <row r="38" spans="1:18" ht="21.6" customHeight="1" thickBot="1">
      <c r="B38" s="996" t="s">
        <v>556</v>
      </c>
      <c r="C38" s="996"/>
      <c r="D38" s="996"/>
      <c r="E38" s="996"/>
      <c r="F38" s="996"/>
      <c r="G38" s="353">
        <f>SUMIFS(G$26:G$34,$E$26:$E$34,"Tenant")</f>
        <v>0</v>
      </c>
      <c r="H38" s="354">
        <f>SUMIFS(H$26:H$34,$E$26:$E$34,"Tenant")</f>
        <v>0</v>
      </c>
      <c r="I38" s="354">
        <f>SUMIFS(I$26:I$34,$E$26:$E$34,"Tenant")</f>
        <v>0</v>
      </c>
      <c r="J38" s="354">
        <f>SUMIFS(J$26:J$34,$E$26:$E$34,"Tenant")</f>
        <v>0</v>
      </c>
      <c r="K38" s="355">
        <f>SUMIFS(K$26:K$34,$E$26:$E$34,"Tenant")</f>
        <v>0</v>
      </c>
    </row>
    <row r="39" spans="1:18" ht="14.4" thickBot="1">
      <c r="I39" s="65"/>
      <c r="J39" s="65"/>
      <c r="K39" s="65"/>
      <c r="L39" s="65"/>
      <c r="M39" s="65"/>
    </row>
    <row r="40" spans="1:18" ht="21.6" customHeight="1" thickBot="1">
      <c r="D40" s="1001" t="s">
        <v>555</v>
      </c>
      <c r="E40" s="1001"/>
      <c r="F40" s="1002"/>
      <c r="G40" s="353">
        <f>SUMIFS(G$26:G$34,$E$26:$E$34,"Owner")</f>
        <v>0</v>
      </c>
      <c r="H40" s="354">
        <f>SUMIFS(H$26:H$34,$E$26:$E$34,"Owner")</f>
        <v>0</v>
      </c>
      <c r="I40" s="354">
        <f>SUMIFS(I$26:I$34,$E$26:$E$34,"Owner")</f>
        <v>0</v>
      </c>
      <c r="J40" s="354">
        <f>SUMIFS(J$26:J$34,$E$26:$E$34,"Owner")</f>
        <v>0</v>
      </c>
      <c r="K40" s="355">
        <f>SUMIFS(K$26:K$34,$E$26:$E$34,"Owner")</f>
        <v>0</v>
      </c>
    </row>
    <row r="41" spans="1:18" ht="14.4">
      <c r="B41" s="65"/>
      <c r="C41" s="427"/>
      <c r="D41" s="427"/>
      <c r="E41" s="427"/>
      <c r="F41" s="427"/>
    </row>
    <row r="42" spans="1:18" ht="13.8">
      <c r="C42" s="428"/>
    </row>
    <row r="43" spans="1:18" ht="12.75" customHeight="1">
      <c r="C43" s="442"/>
      <c r="D43" s="997" t="s">
        <v>763</v>
      </c>
      <c r="E43" s="997"/>
      <c r="F43" s="997"/>
      <c r="G43" s="997"/>
      <c r="H43" s="997"/>
      <c r="I43" s="997"/>
      <c r="J43" s="997"/>
      <c r="K43" s="997"/>
      <c r="L43" s="442"/>
      <c r="M43" s="442"/>
    </row>
    <row r="44" spans="1:18" ht="13.8">
      <c r="B44" s="204"/>
      <c r="C44" s="390"/>
      <c r="D44" s="997"/>
      <c r="E44" s="997"/>
      <c r="F44" s="997"/>
      <c r="G44" s="997"/>
      <c r="H44" s="997"/>
      <c r="I44" s="997"/>
      <c r="J44" s="997"/>
      <c r="K44" s="997"/>
    </row>
    <row r="45" spans="1:18" ht="13.8">
      <c r="B45" s="204"/>
      <c r="D45" s="997"/>
      <c r="E45" s="997"/>
      <c r="F45" s="997"/>
      <c r="G45" s="997"/>
      <c r="H45" s="997"/>
      <c r="I45" s="997"/>
      <c r="J45" s="997"/>
      <c r="K45" s="997"/>
    </row>
    <row r="46" spans="1:18" ht="12.75" customHeight="1"/>
    <row r="47" spans="1:18" ht="12.75" customHeight="1"/>
    <row r="48" spans="1:18" ht="12.75" customHeight="1"/>
    <row r="49" spans="1:13" ht="12.75" customHeight="1"/>
    <row r="50" spans="1:13" ht="14.4" thickBot="1">
      <c r="A50" s="30"/>
      <c r="B50" s="30"/>
      <c r="C50" s="30"/>
      <c r="D50" s="30"/>
      <c r="E50" s="30"/>
      <c r="F50" s="30"/>
      <c r="G50" s="30"/>
      <c r="H50" s="30"/>
      <c r="I50" s="30"/>
      <c r="J50" s="30"/>
      <c r="K50" s="30"/>
      <c r="L50" s="30"/>
      <c r="M50" s="30"/>
    </row>
    <row r="51" spans="1:13" ht="14.4" thickTop="1">
      <c r="A51" s="988">
        <f ca="1">NOW()</f>
        <v>46076.352089120373</v>
      </c>
      <c r="B51" s="988"/>
      <c r="C51" s="988"/>
      <c r="G51" s="847" t="str">
        <f>'1'!J74</f>
        <v>Published: 02/23/2026</v>
      </c>
      <c r="H51" s="847"/>
      <c r="I51" s="847"/>
      <c r="L51" s="1022" t="s">
        <v>731</v>
      </c>
      <c r="M51" s="1022"/>
    </row>
    <row r="52" spans="1:13" ht="12.75" customHeight="1"/>
  </sheetData>
  <sheetProtection algorithmName="SHA-512" hashValue="O3IJcHZnYJtlttikvjmY6YydIxQ8dmC0JP7WPaEL6rNvu70JXkkzf/ivbJDxSDWSLAK3OEWm+w8MZFUmQuN4eQ==" saltValue="Bl1bnf3AXCJighL1gdWzbQ==" spinCount="100000" sheet="1" objects="1" scenarios="1"/>
  <mergeCells count="47">
    <mergeCell ref="B36:F36"/>
    <mergeCell ref="B38:F38"/>
    <mergeCell ref="D40:F40"/>
    <mergeCell ref="D43:K45"/>
    <mergeCell ref="A51:C51"/>
    <mergeCell ref="G51:I51"/>
    <mergeCell ref="B35:F35"/>
    <mergeCell ref="B29:C29"/>
    <mergeCell ref="E29:F29"/>
    <mergeCell ref="B30:C30"/>
    <mergeCell ref="E30:F30"/>
    <mergeCell ref="B31:C31"/>
    <mergeCell ref="E31:F31"/>
    <mergeCell ref="E32:F32"/>
    <mergeCell ref="B33:C33"/>
    <mergeCell ref="E33:F33"/>
    <mergeCell ref="B34:C34"/>
    <mergeCell ref="E34:F34"/>
    <mergeCell ref="B26:C26"/>
    <mergeCell ref="E26:F26"/>
    <mergeCell ref="B27:C27"/>
    <mergeCell ref="E27:F27"/>
    <mergeCell ref="B28:C28"/>
    <mergeCell ref="E28:F28"/>
    <mergeCell ref="L22:M22"/>
    <mergeCell ref="B24:C24"/>
    <mergeCell ref="E24:F24"/>
    <mergeCell ref="G24:K24"/>
    <mergeCell ref="L24:L25"/>
    <mergeCell ref="B23:L23"/>
    <mergeCell ref="C22:K22"/>
    <mergeCell ref="L51:M51"/>
    <mergeCell ref="C20:M20"/>
    <mergeCell ref="A2:D2"/>
    <mergeCell ref="A4:M4"/>
    <mergeCell ref="O4:AB6"/>
    <mergeCell ref="B8:M8"/>
    <mergeCell ref="B9:M9"/>
    <mergeCell ref="C10:L10"/>
    <mergeCell ref="B11:M11"/>
    <mergeCell ref="B14:B15"/>
    <mergeCell ref="C14:M15"/>
    <mergeCell ref="B17:B18"/>
    <mergeCell ref="C17:M18"/>
    <mergeCell ref="Q1:AA2"/>
    <mergeCell ref="B7:M7"/>
    <mergeCell ref="C21:M21"/>
  </mergeCells>
  <dataValidations count="2">
    <dataValidation type="list" allowBlank="1" showInputMessage="1" showErrorMessage="1" sqref="D26:D29" xr:uid="{A90359B0-4E80-4F49-8B1C-6292060A7BB0}">
      <formula1>"Gas,Electric,Oil"</formula1>
    </dataValidation>
    <dataValidation type="list" allowBlank="1" showInputMessage="1" showErrorMessage="1" sqref="E26:F34" xr:uid="{DE3E9A74-7A67-4977-A41D-11CC6C778022}">
      <formula1>"Owner, Tenant"</formula1>
    </dataValidation>
  </dataValidations>
  <hyperlinks>
    <hyperlink ref="C10:L10" r:id="rId1" display="https://schousing.com/Home/UtilityAllowances" xr:uid="{F02B32A4-EA38-4BC7-926C-0FBB55E258D9}"/>
    <hyperlink ref="C10" r:id="rId2" xr:uid="{281544E4-E6A6-4D3E-BEA9-E8098A6DB6DE}"/>
  </hyperlinks>
  <pageMargins left="0.47" right="0.28000000000000003" top="0.48" bottom="0.46" header="0.39" footer="0.38"/>
  <pageSetup scale="82"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21</vt:i4>
      </vt:variant>
    </vt:vector>
  </HeadingPairs>
  <TitlesOfParts>
    <vt:vector size="36" baseType="lpstr">
      <vt:lpstr>Guide</vt:lpstr>
      <vt:lpstr>1</vt:lpstr>
      <vt:lpstr>2</vt:lpstr>
      <vt:lpstr>3</vt:lpstr>
      <vt:lpstr>4</vt:lpstr>
      <vt:lpstr>5-SF_Det</vt:lpstr>
      <vt:lpstr>5-SF_Att</vt:lpstr>
      <vt:lpstr>5-Apt_2-4</vt:lpstr>
      <vt:lpstr>5-Apt_5+</vt:lpstr>
      <vt:lpstr>6</vt:lpstr>
      <vt:lpstr>7</vt:lpstr>
      <vt:lpstr>8</vt:lpstr>
      <vt:lpstr>9</vt:lpstr>
      <vt:lpstr>10-12</vt:lpstr>
      <vt:lpstr>Tables-hidden</vt:lpstr>
      <vt:lpstr>'3'!_GoBack</vt:lpstr>
      <vt:lpstr>City</vt:lpstr>
      <vt:lpstr>city2</vt:lpstr>
      <vt:lpstr>County</vt:lpstr>
      <vt:lpstr>county2</vt:lpstr>
      <vt:lpstr>PopType</vt:lpstr>
      <vt:lpstr>'1'!Print_Area</vt:lpstr>
      <vt:lpstr>'10-12'!Print_Area</vt:lpstr>
      <vt:lpstr>'2'!Print_Area</vt:lpstr>
      <vt:lpstr>'3'!Print_Area</vt:lpstr>
      <vt:lpstr>'4'!Print_Area</vt:lpstr>
      <vt:lpstr>'5-Apt_2-4'!Print_Area</vt:lpstr>
      <vt:lpstr>'5-Apt_5+'!Print_Area</vt:lpstr>
      <vt:lpstr>'5-SF_Att'!Print_Area</vt:lpstr>
      <vt:lpstr>'5-SF_Det'!Print_Area</vt:lpstr>
      <vt:lpstr>'6'!Print_Area</vt:lpstr>
      <vt:lpstr>'7'!Print_Area</vt:lpstr>
      <vt:lpstr>'9'!Print_Area</vt:lpstr>
      <vt:lpstr>Guide!Print_Area</vt:lpstr>
      <vt:lpstr>SiteControlType</vt:lpstr>
      <vt:lpstr>YesNo</vt:lpstr>
    </vt:vector>
  </TitlesOfParts>
  <Company>SC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moorh</dc:creator>
  <cp:lastModifiedBy>Becraft, Brenda 9171</cp:lastModifiedBy>
  <cp:lastPrinted>2026-02-18T14:14:56Z</cp:lastPrinted>
  <dcterms:created xsi:type="dcterms:W3CDTF">2008-12-19T16:57:03Z</dcterms:created>
  <dcterms:modified xsi:type="dcterms:W3CDTF">2026-02-23T13:27:35Z</dcterms:modified>
</cp:coreProperties>
</file>